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343"/>
  </bookViews>
  <sheets>
    <sheet name="Price List - 2024" sheetId="1" r:id="rId1"/>
  </sheets>
  <definedNames>
    <definedName name="__xlnm.Print_Area" localSheetId="0">'Price List - 2024'!$B$3:$J$218</definedName>
    <definedName name="Excel_BuiltIn__FilterDatabase" localSheetId="0">'Price List - 2024'!$B$6:$J$98</definedName>
    <definedName name="_xlnm.Print_Area" localSheetId="0">'Price List - 2024'!$B$2:$J$239</definedName>
  </definedNames>
  <calcPr calcId="124519"/>
</workbook>
</file>

<file path=xl/calcChain.xml><?xml version="1.0" encoding="utf-8"?>
<calcChain xmlns="http://schemas.openxmlformats.org/spreadsheetml/2006/main">
  <c r="J220" i="1"/>
  <c r="J188"/>
  <c r="F87"/>
  <c r="J87" s="1"/>
  <c r="F25"/>
  <c r="J25" s="1"/>
  <c r="F95"/>
  <c r="J95" s="1"/>
  <c r="F28"/>
  <c r="J28" s="1"/>
  <c r="F177"/>
  <c r="J177" s="1"/>
  <c r="F176"/>
  <c r="J176" s="1"/>
  <c r="F175"/>
  <c r="J175" s="1"/>
  <c r="F174"/>
  <c r="J174" s="1"/>
  <c r="F136" l="1"/>
  <c r="J136" s="1"/>
  <c r="F135"/>
  <c r="J135" s="1"/>
  <c r="F134"/>
  <c r="J134" s="1"/>
  <c r="F133"/>
  <c r="J133" s="1"/>
  <c r="F140" l="1"/>
  <c r="J140" s="1"/>
  <c r="F139"/>
  <c r="J139" s="1"/>
  <c r="F138"/>
  <c r="J138" s="1"/>
  <c r="F137"/>
  <c r="J137" s="1"/>
  <c r="F188"/>
  <c r="F187"/>
  <c r="J187" s="1"/>
  <c r="F186"/>
  <c r="J186" s="1"/>
  <c r="F184"/>
  <c r="J184" s="1"/>
  <c r="F183"/>
  <c r="J183" s="1"/>
  <c r="F182"/>
  <c r="J182" s="1"/>
  <c r="F181"/>
  <c r="J181" s="1"/>
  <c r="F180"/>
  <c r="J180" s="1"/>
  <c r="F179"/>
  <c r="J179" s="1"/>
  <c r="F173"/>
  <c r="J173" s="1"/>
  <c r="F172"/>
  <c r="J172" s="1"/>
  <c r="F171"/>
  <c r="J171" s="1"/>
  <c r="F170"/>
  <c r="J170" s="1"/>
  <c r="F169"/>
  <c r="J169" s="1"/>
  <c r="F168"/>
  <c r="J168" s="1"/>
  <c r="F167"/>
  <c r="J167" s="1"/>
  <c r="F166"/>
  <c r="J166" s="1"/>
  <c r="F165"/>
  <c r="J165" s="1"/>
  <c r="F164"/>
  <c r="J164" s="1"/>
  <c r="F163"/>
  <c r="J163" s="1"/>
  <c r="F162"/>
  <c r="J162" s="1"/>
  <c r="F161"/>
  <c r="J161" s="1"/>
  <c r="F160"/>
  <c r="J160" s="1"/>
  <c r="F159"/>
  <c r="J159" s="1"/>
  <c r="F158"/>
  <c r="J158" s="1"/>
  <c r="F157"/>
  <c r="J157" s="1"/>
  <c r="F156"/>
  <c r="J156" s="1"/>
  <c r="F155"/>
  <c r="J155" s="1"/>
  <c r="F154"/>
  <c r="J154" s="1"/>
  <c r="F153"/>
  <c r="J153" s="1"/>
  <c r="F152"/>
  <c r="J152" s="1"/>
  <c r="F151"/>
  <c r="J151" s="1"/>
  <c r="F150"/>
  <c r="J150" s="1"/>
  <c r="F148"/>
  <c r="J148" s="1"/>
  <c r="F147"/>
  <c r="J147" s="1"/>
  <c r="F146"/>
  <c r="J146" s="1"/>
  <c r="F145"/>
  <c r="J145" s="1"/>
  <c r="F144"/>
  <c r="J144" s="1"/>
  <c r="F143"/>
  <c r="J143" s="1"/>
  <c r="F142"/>
  <c r="J142" s="1"/>
  <c r="F141"/>
  <c r="J141" s="1"/>
  <c r="F132"/>
  <c r="J132" s="1"/>
  <c r="F131"/>
  <c r="J131" s="1"/>
  <c r="F130"/>
  <c r="J130" s="1"/>
  <c r="F129"/>
  <c r="J129" s="1"/>
  <c r="F128"/>
  <c r="J128" s="1"/>
  <c r="F126"/>
  <c r="J126" s="1"/>
  <c r="F125"/>
  <c r="J125" s="1"/>
  <c r="F124"/>
  <c r="J124" s="1"/>
  <c r="F123"/>
  <c r="J123" s="1"/>
  <c r="F122"/>
  <c r="J122" s="1"/>
  <c r="F121"/>
  <c r="J121" s="1"/>
  <c r="F119"/>
  <c r="J119" s="1"/>
  <c r="F118"/>
  <c r="J118" s="1"/>
  <c r="F117"/>
  <c r="J117" s="1"/>
  <c r="F116"/>
  <c r="J116" s="1"/>
  <c r="F115"/>
  <c r="J115" s="1"/>
  <c r="F113"/>
  <c r="J113" s="1"/>
  <c r="F112"/>
  <c r="J112" s="1"/>
  <c r="F110"/>
  <c r="J110" s="1"/>
  <c r="F109"/>
  <c r="J109" s="1"/>
  <c r="F108"/>
  <c r="J108" s="1"/>
  <c r="F107"/>
  <c r="J107" s="1"/>
  <c r="F106"/>
  <c r="J106" s="1"/>
  <c r="F105"/>
  <c r="J105" s="1"/>
  <c r="F104"/>
  <c r="J104" s="1"/>
  <c r="F102"/>
  <c r="J102" s="1"/>
  <c r="F101"/>
  <c r="J101" s="1"/>
  <c r="F100"/>
  <c r="J100" s="1"/>
  <c r="F99"/>
  <c r="J99" s="1"/>
  <c r="F97"/>
  <c r="J97" s="1"/>
  <c r="F96"/>
  <c r="J96" s="1"/>
  <c r="F94"/>
  <c r="J94" s="1"/>
  <c r="F93"/>
  <c r="J93" s="1"/>
  <c r="F92"/>
  <c r="J92" s="1"/>
  <c r="F91"/>
  <c r="J91" s="1"/>
  <c r="F89"/>
  <c r="J89" s="1"/>
  <c r="F88"/>
  <c r="J88" s="1"/>
  <c r="F86"/>
  <c r="J86" s="1"/>
  <c r="F85"/>
  <c r="J85" s="1"/>
  <c r="F84"/>
  <c r="J84" s="1"/>
  <c r="F83"/>
  <c r="J83" s="1"/>
  <c r="F82"/>
  <c r="J82" s="1"/>
  <c r="F80"/>
  <c r="J80" s="1"/>
  <c r="F79"/>
  <c r="J79" s="1"/>
  <c r="F78"/>
  <c r="J78" s="1"/>
  <c r="F77"/>
  <c r="J77" s="1"/>
  <c r="F76"/>
  <c r="J76" s="1"/>
  <c r="F75"/>
  <c r="J75" s="1"/>
  <c r="F73"/>
  <c r="J73" s="1"/>
  <c r="F72"/>
  <c r="J72" s="1"/>
  <c r="F71"/>
  <c r="J71" s="1"/>
  <c r="F70"/>
  <c r="J70" s="1"/>
  <c r="F69"/>
  <c r="J69" s="1"/>
  <c r="F68"/>
  <c r="J68" s="1"/>
  <c r="F67"/>
  <c r="J67" s="1"/>
  <c r="F66"/>
  <c r="J66" s="1"/>
  <c r="F64"/>
  <c r="J64" s="1"/>
  <c r="F63"/>
  <c r="J63" s="1"/>
  <c r="F62"/>
  <c r="J62" s="1"/>
  <c r="F61"/>
  <c r="J61" s="1"/>
  <c r="F60"/>
  <c r="J60" s="1"/>
  <c r="F59"/>
  <c r="J59" s="1"/>
  <c r="F58"/>
  <c r="J58" s="1"/>
  <c r="F57"/>
  <c r="J57" s="1"/>
  <c r="F56"/>
  <c r="J56" s="1"/>
  <c r="F55"/>
  <c r="J55" s="1"/>
  <c r="F54"/>
  <c r="J54" s="1"/>
  <c r="F53"/>
  <c r="J53" s="1"/>
  <c r="F52"/>
  <c r="J52" s="1"/>
  <c r="F51"/>
  <c r="J51" s="1"/>
  <c r="F50"/>
  <c r="J50" s="1"/>
  <c r="F49"/>
  <c r="J49" s="1"/>
  <c r="F47"/>
  <c r="J47" s="1"/>
  <c r="F46"/>
  <c r="J46" s="1"/>
  <c r="F44"/>
  <c r="J44" s="1"/>
  <c r="F43"/>
  <c r="J43" s="1"/>
  <c r="F42"/>
  <c r="J42" s="1"/>
  <c r="F41"/>
  <c r="J41" s="1"/>
  <c r="F39"/>
  <c r="J39" s="1"/>
  <c r="F38"/>
  <c r="J38" s="1"/>
  <c r="F36"/>
  <c r="J36" s="1"/>
  <c r="F35"/>
  <c r="J35" s="1"/>
  <c r="F34"/>
  <c r="J34" s="1"/>
  <c r="F33"/>
  <c r="J33" s="1"/>
  <c r="F32"/>
  <c r="J32" s="1"/>
  <c r="F31"/>
  <c r="J31" s="1"/>
  <c r="F30"/>
  <c r="J30" s="1"/>
  <c r="F29"/>
  <c r="J29" s="1"/>
  <c r="F27"/>
  <c r="J27" s="1"/>
  <c r="F26"/>
  <c r="J26" s="1"/>
  <c r="F24"/>
  <c r="J24" s="1"/>
  <c r="F23"/>
  <c r="J23" s="1"/>
  <c r="F21"/>
  <c r="J21" s="1"/>
  <c r="F20"/>
  <c r="J20" s="1"/>
  <c r="F19"/>
  <c r="J19" s="1"/>
  <c r="F18"/>
  <c r="J18" s="1"/>
  <c r="F17"/>
  <c r="J17" s="1"/>
  <c r="F16"/>
  <c r="J16" s="1"/>
  <c r="F15"/>
  <c r="J15" s="1"/>
  <c r="F14"/>
  <c r="J14" s="1"/>
  <c r="F13"/>
  <c r="J13" s="1"/>
  <c r="F12"/>
  <c r="J12" s="1"/>
  <c r="F11"/>
  <c r="J11" s="1"/>
  <c r="F10"/>
  <c r="J10" s="1"/>
  <c r="F9"/>
  <c r="J9" s="1"/>
  <c r="F8"/>
  <c r="J8" s="1"/>
  <c r="F194"/>
  <c r="J194" s="1"/>
  <c r="F210"/>
  <c r="J210" s="1"/>
  <c r="F209"/>
  <c r="J209" s="1"/>
  <c r="F208"/>
  <c r="J208" s="1"/>
  <c r="F198"/>
  <c r="J198" s="1"/>
  <c r="F195"/>
  <c r="J195" s="1"/>
  <c r="F203"/>
  <c r="J203" s="1"/>
  <c r="F204"/>
  <c r="J204" s="1"/>
  <c r="F205"/>
  <c r="J205" s="1"/>
  <c r="F206"/>
  <c r="J206" s="1"/>
  <c r="F202"/>
  <c r="J202" s="1"/>
  <c r="F200"/>
  <c r="J200" s="1"/>
  <c r="F199"/>
  <c r="J199" s="1"/>
  <c r="F197"/>
  <c r="J197" s="1"/>
  <c r="F196"/>
  <c r="J196" s="1"/>
  <c r="F221"/>
  <c r="J221" s="1"/>
  <c r="F222"/>
  <c r="J222" s="1"/>
  <c r="F223"/>
  <c r="J223" s="1"/>
  <c r="F224"/>
  <c r="J224" s="1"/>
  <c r="F225"/>
  <c r="J225" s="1"/>
  <c r="F226"/>
  <c r="J226" s="1"/>
  <c r="F220"/>
  <c r="F228"/>
  <c r="J228" s="1"/>
  <c r="J231"/>
  <c r="J218"/>
  <c r="J217"/>
  <c r="J216"/>
  <c r="J215"/>
  <c r="J213"/>
  <c r="J212"/>
  <c r="F230"/>
  <c r="J230" s="1"/>
  <c r="F229"/>
  <c r="J229" s="1"/>
  <c r="J232" l="1"/>
  <c r="O7" s="1"/>
  <c r="J189"/>
  <c r="O6" s="1"/>
  <c r="O8" l="1"/>
  <c r="O9" l="1"/>
  <c r="O10" s="1"/>
  <c r="O11" l="1"/>
  <c r="J2" s="1"/>
</calcChain>
</file>

<file path=xl/sharedStrings.xml><?xml version="1.0" encoding="utf-8"?>
<sst xmlns="http://schemas.openxmlformats.org/spreadsheetml/2006/main" count="653" uniqueCount="260">
  <si>
    <t>SL.No</t>
  </si>
  <si>
    <t>Name of the Products</t>
  </si>
  <si>
    <t>Per</t>
  </si>
  <si>
    <t>Requirements</t>
  </si>
  <si>
    <t>Amount</t>
  </si>
  <si>
    <t>CALCULATION</t>
  </si>
  <si>
    <t>Box</t>
  </si>
  <si>
    <t>No Discout Total</t>
  </si>
  <si>
    <t>LIST OF BANK AND ACCOUNT DETAILS</t>
  </si>
  <si>
    <t>Google Pay</t>
  </si>
  <si>
    <t>Phone Pay</t>
  </si>
  <si>
    <t>Pkt</t>
  </si>
  <si>
    <t>Red Bijili</t>
  </si>
  <si>
    <t>Bag</t>
  </si>
  <si>
    <t>Siren (3 Pcs)</t>
  </si>
  <si>
    <t>Pce</t>
  </si>
  <si>
    <t>Pcs</t>
  </si>
  <si>
    <t>30 Shots Colour Sky Boom</t>
  </si>
  <si>
    <t>60 Shots Colour Sky Boom</t>
  </si>
  <si>
    <t xml:space="preserve">120 Shots Colour with Crackling </t>
  </si>
  <si>
    <t>240 Shots Colour with Crackling</t>
  </si>
  <si>
    <t xml:space="preserve">500 Shots Colour with Crackling </t>
  </si>
  <si>
    <t>7 Shot (5 Pcs )</t>
  </si>
  <si>
    <t>Chotta Fancy Type 1</t>
  </si>
  <si>
    <t>Chotta Fancy Type 2</t>
  </si>
  <si>
    <t>Chotta Fancy Type 3</t>
  </si>
  <si>
    <t>Chotta Fancy Type 4</t>
  </si>
  <si>
    <t>Chotta Fancy Type 5</t>
  </si>
  <si>
    <t>2" Fancy Type 1</t>
  </si>
  <si>
    <t>2" Fancy Type 2</t>
  </si>
  <si>
    <t>2" Fancy Type 3</t>
  </si>
  <si>
    <t>2" Fancy Type 4</t>
  </si>
  <si>
    <t>2" Fancy Type 5</t>
  </si>
  <si>
    <t>3.5" Fancy Type 1</t>
  </si>
  <si>
    <t>3.5" Fancy Type 2</t>
  </si>
  <si>
    <t>3.5" Fancy Type 3</t>
  </si>
  <si>
    <t>3.5" Fancy Type 4</t>
  </si>
  <si>
    <t>3.5" Fancy Type 5</t>
  </si>
  <si>
    <t>4" Fancy Type 1</t>
  </si>
  <si>
    <t>4" Fancy Type 2</t>
  </si>
  <si>
    <t>4" Fancy Type 3</t>
  </si>
  <si>
    <t>4" Fancy Type 4</t>
  </si>
  <si>
    <t>4" Fancy Type 5</t>
  </si>
  <si>
    <t>4" Fancy Type 6</t>
  </si>
  <si>
    <t>Wedding Serious Tyep 2</t>
  </si>
  <si>
    <t>Sub Total</t>
  </si>
  <si>
    <t>Childrens Items</t>
  </si>
  <si>
    <t>Total</t>
  </si>
  <si>
    <t>Serpent Egg</t>
  </si>
  <si>
    <t>MATCH BOX</t>
  </si>
  <si>
    <t>GIFT BOX</t>
  </si>
  <si>
    <t>VIP Box</t>
  </si>
  <si>
    <t>COMBO PACK</t>
  </si>
  <si>
    <t xml:space="preserve">Children's Combo Pack </t>
  </si>
  <si>
    <t>Adults Combo Pack</t>
  </si>
  <si>
    <t>Family Combo Pack</t>
  </si>
  <si>
    <t>Night Combo Pack</t>
  </si>
  <si>
    <r>
      <t xml:space="preserve">                    </t>
    </r>
    <r>
      <rPr>
        <b/>
        <u/>
        <sz val="16"/>
        <color indexed="8"/>
        <rFont val="Cambria"/>
        <family val="1"/>
        <charset val="1"/>
      </rPr>
      <t xml:space="preserve">Bank Details - ICICI BANK
</t>
    </r>
    <r>
      <rPr>
        <sz val="14"/>
        <color indexed="8"/>
        <rFont val="Cambria"/>
        <family val="1"/>
      </rPr>
      <t xml:space="preserve">Ac Holder Name    : </t>
    </r>
    <r>
      <rPr>
        <b/>
        <sz val="14"/>
        <color indexed="8"/>
        <rFont val="Cambria"/>
        <family val="1"/>
      </rPr>
      <t xml:space="preserve">JP TRADERS
</t>
    </r>
    <r>
      <rPr>
        <sz val="14"/>
        <color indexed="8"/>
        <rFont val="Cambria"/>
        <family val="1"/>
      </rPr>
      <t xml:space="preserve">Branch                    : Sivakasi
AC.NO                      : </t>
    </r>
    <r>
      <rPr>
        <b/>
        <sz val="14"/>
        <color indexed="8"/>
        <rFont val="Cambria"/>
        <family val="1"/>
      </rPr>
      <t xml:space="preserve">617205500301
</t>
    </r>
    <r>
      <rPr>
        <sz val="14"/>
        <color indexed="8"/>
        <rFont val="Cambria"/>
        <family val="1"/>
      </rPr>
      <t xml:space="preserve">IFSC Code               : </t>
    </r>
    <r>
      <rPr>
        <b/>
        <sz val="14"/>
        <color indexed="8"/>
        <rFont val="Cambria"/>
        <family val="1"/>
      </rPr>
      <t xml:space="preserve">ICIC0006172
</t>
    </r>
    <r>
      <rPr>
        <sz val="14"/>
        <color indexed="8"/>
        <rFont val="Cambria"/>
        <family val="1"/>
      </rPr>
      <t xml:space="preserve">Type of Account     : </t>
    </r>
    <r>
      <rPr>
        <b/>
        <sz val="14"/>
        <color indexed="8"/>
        <rFont val="Cambria"/>
        <family val="1"/>
      </rPr>
      <t>Current Account</t>
    </r>
  </si>
  <si>
    <t>Paytm</t>
  </si>
  <si>
    <r>
      <t xml:space="preserve">                    </t>
    </r>
    <r>
      <rPr>
        <b/>
        <u/>
        <sz val="16"/>
        <color indexed="8"/>
        <rFont val="Cambria"/>
        <family val="1"/>
        <charset val="1"/>
      </rPr>
      <t xml:space="preserve">Bank Details - HDFC BANK
</t>
    </r>
    <r>
      <rPr>
        <sz val="14"/>
        <color indexed="8"/>
        <rFont val="Cambria"/>
        <family val="1"/>
        <charset val="1"/>
      </rPr>
      <t xml:space="preserve">Ac Holder Name       : THENRAJAN P
Branch                      : Virudhunagar
AC.NO                        : </t>
    </r>
    <r>
      <rPr>
        <b/>
        <sz val="14"/>
        <color indexed="8"/>
        <rFont val="Cambria"/>
        <family val="1"/>
      </rPr>
      <t>50200041167503</t>
    </r>
    <r>
      <rPr>
        <sz val="14"/>
        <color indexed="8"/>
        <rFont val="Cambria"/>
        <family val="1"/>
        <charset val="1"/>
      </rPr>
      <t xml:space="preserve">
IFSC Code                 : </t>
    </r>
    <r>
      <rPr>
        <b/>
        <sz val="14"/>
        <color indexed="8"/>
        <rFont val="Cambria"/>
        <family val="1"/>
      </rPr>
      <t>HDFC0001877</t>
    </r>
    <r>
      <rPr>
        <sz val="14"/>
        <color indexed="8"/>
        <rFont val="Cambria"/>
        <family val="1"/>
        <charset val="1"/>
      </rPr>
      <t xml:space="preserve">
Type of Account      : Current Account</t>
    </r>
  </si>
  <si>
    <r>
      <t xml:space="preserve">                    </t>
    </r>
    <r>
      <rPr>
        <b/>
        <u/>
        <sz val="16"/>
        <color indexed="8"/>
        <rFont val="Cambria"/>
        <family val="1"/>
        <charset val="1"/>
      </rPr>
      <t xml:space="preserve">Bank Details - Karur Vysya Bank
</t>
    </r>
    <r>
      <rPr>
        <sz val="14"/>
        <color indexed="8"/>
        <rFont val="Cambria"/>
        <family val="1"/>
        <charset val="1"/>
      </rPr>
      <t xml:space="preserve">Ac Holder Name    : P.Thenrajan
Branch                      : Sivakasi
</t>
    </r>
    <r>
      <rPr>
        <b/>
        <sz val="14"/>
        <color indexed="8"/>
        <rFont val="Cambria"/>
        <family val="1"/>
      </rPr>
      <t>AC.NO                        : 1261155000039493
IFSC Code                : KVBL0001261</t>
    </r>
    <r>
      <rPr>
        <sz val="14"/>
        <color indexed="8"/>
        <rFont val="Cambria"/>
        <family val="1"/>
        <charset val="1"/>
      </rPr>
      <t xml:space="preserve">
Type of Account     : Savings Account</t>
    </r>
  </si>
  <si>
    <r>
      <t xml:space="preserve">                    </t>
    </r>
    <r>
      <rPr>
        <b/>
        <u/>
        <sz val="16"/>
        <color indexed="8"/>
        <rFont val="Cambria"/>
        <family val="1"/>
        <charset val="1"/>
      </rPr>
      <t xml:space="preserve">Bank Details - Bank of India
</t>
    </r>
    <r>
      <rPr>
        <sz val="14"/>
        <color indexed="8"/>
        <rFont val="Cambria"/>
        <family val="1"/>
        <charset val="1"/>
      </rPr>
      <t xml:space="preserve">Ac Holder Name    : P.Thenrajan
Branch                      : Anaiyur
</t>
    </r>
    <r>
      <rPr>
        <b/>
        <sz val="14"/>
        <color indexed="8"/>
        <rFont val="Cambria"/>
        <family val="1"/>
      </rPr>
      <t>AC.NO                        : 824210110000286
IFSC Code                : BKID0008242</t>
    </r>
    <r>
      <rPr>
        <sz val="14"/>
        <color indexed="8"/>
        <rFont val="Cambria"/>
        <family val="1"/>
        <charset val="1"/>
      </rPr>
      <t xml:space="preserve">
Type of Account     : Savings Account</t>
    </r>
  </si>
  <si>
    <r>
      <t xml:space="preserve">                    </t>
    </r>
    <r>
      <rPr>
        <b/>
        <u/>
        <sz val="16"/>
        <color indexed="8"/>
        <rFont val="Cambria"/>
        <family val="1"/>
        <charset val="1"/>
      </rPr>
      <t xml:space="preserve">Bank Details - Indian Bank
</t>
    </r>
    <r>
      <rPr>
        <sz val="14"/>
        <color indexed="8"/>
        <rFont val="Cambria"/>
        <family val="1"/>
        <charset val="1"/>
      </rPr>
      <t xml:space="preserve">Ac Holder Name    : M.Subha Rani
Branch                      : Sivakasi
</t>
    </r>
    <r>
      <rPr>
        <b/>
        <sz val="14"/>
        <color indexed="8"/>
        <rFont val="Cambria"/>
        <family val="1"/>
      </rPr>
      <t>AC.NO                        : 6543560755
IFSC Code                : IDIB000S124</t>
    </r>
    <r>
      <rPr>
        <sz val="14"/>
        <color indexed="8"/>
        <rFont val="Cambria"/>
        <family val="1"/>
        <charset val="1"/>
      </rPr>
      <t xml:space="preserve">
Type of Account     : Savings Account</t>
    </r>
  </si>
  <si>
    <r>
      <t xml:space="preserve">                    </t>
    </r>
    <r>
      <rPr>
        <b/>
        <u/>
        <sz val="16"/>
        <color indexed="8"/>
        <rFont val="Cambria"/>
        <family val="1"/>
        <charset val="1"/>
      </rPr>
      <t xml:space="preserve">Bank Details - TMB 
</t>
    </r>
    <r>
      <rPr>
        <sz val="14"/>
        <color indexed="8"/>
        <rFont val="Cambria"/>
        <family val="1"/>
        <charset val="1"/>
      </rPr>
      <t xml:space="preserve">Ac Holder Name    : M.Subha Rani
Branch                      : Sivakasi
</t>
    </r>
    <r>
      <rPr>
        <b/>
        <sz val="14"/>
        <color indexed="8"/>
        <rFont val="Cambria"/>
        <family val="1"/>
      </rPr>
      <t>AC.NO                        : 003100050331063
IFSC Code                : TMBL0000003</t>
    </r>
    <r>
      <rPr>
        <sz val="14"/>
        <color indexed="8"/>
        <rFont val="Cambria"/>
        <family val="1"/>
        <charset val="1"/>
      </rPr>
      <t xml:space="preserve">
Type of Account     : Savings Account</t>
    </r>
  </si>
  <si>
    <r>
      <t xml:space="preserve">                    </t>
    </r>
    <r>
      <rPr>
        <b/>
        <u/>
        <sz val="16"/>
        <color indexed="8"/>
        <rFont val="Cambria"/>
        <family val="1"/>
        <charset val="1"/>
      </rPr>
      <t xml:space="preserve">Bank Details - CANARA BANK
</t>
    </r>
    <r>
      <rPr>
        <sz val="14"/>
        <color indexed="8"/>
        <rFont val="Cambria"/>
        <family val="1"/>
        <charset val="1"/>
      </rPr>
      <t xml:space="preserve">Ac Holder Name    : M.Subha Rani
Branch                      : Sivakasi
</t>
    </r>
    <r>
      <rPr>
        <b/>
        <sz val="14"/>
        <color indexed="8"/>
        <rFont val="Cambria"/>
        <family val="1"/>
      </rPr>
      <t>AC.NO                        : 0921101037072
IFSC Code                : CNRB0000921</t>
    </r>
    <r>
      <rPr>
        <sz val="14"/>
        <color indexed="8"/>
        <rFont val="Cambria"/>
        <family val="1"/>
        <charset val="1"/>
      </rPr>
      <t xml:space="preserve">
Type of Account     : Savings Account</t>
    </r>
  </si>
  <si>
    <t>Photo Flash - (5 Pcs)</t>
  </si>
  <si>
    <t>Mini Siren (5 Pcs)</t>
  </si>
  <si>
    <t>12 Shot Rider</t>
  </si>
  <si>
    <t>25 Shots Rider</t>
  </si>
  <si>
    <t>Wedding Serious Tyep 1</t>
  </si>
  <si>
    <t>Wedding Serious Tyep 3</t>
  </si>
  <si>
    <t>Paper Bomb1</t>
  </si>
  <si>
    <t>Paper Bomb2</t>
  </si>
  <si>
    <t>21 Items</t>
  </si>
  <si>
    <t>30 Items</t>
  </si>
  <si>
    <t>36 Items</t>
  </si>
  <si>
    <t>40 Items</t>
  </si>
  <si>
    <t>50 Items</t>
  </si>
  <si>
    <t>Royal Box</t>
  </si>
  <si>
    <t>Benda Sky Shot (5 Pcs)</t>
  </si>
  <si>
    <t>Money Money (2 Pcs)</t>
  </si>
  <si>
    <t>Mini Magic Show (2 Pcs)</t>
  </si>
  <si>
    <t>2" Three Piece Packing 1 (3 Pcs)</t>
  </si>
  <si>
    <t>2" Three Piece Packing 2  (3 Pcs)</t>
  </si>
  <si>
    <t>2" Three Piece Packing 3  (3 Pcs)</t>
  </si>
  <si>
    <t>2" Three Piece Packing 4  (3 Pcs)</t>
  </si>
  <si>
    <t>2" Two Piece Packing 1 (2 Pcs)</t>
  </si>
  <si>
    <t>2" Two Piece Packing 2 (2 Pcs)</t>
  </si>
  <si>
    <t>2" Two Piece Packing 3 (2 Pcs)</t>
  </si>
  <si>
    <t>2" Two Piece Packing 4 (2 Pcs)</t>
  </si>
  <si>
    <t xml:space="preserve"> SINGLE SKY SHOTS SMALL</t>
  </si>
  <si>
    <t>SINGLE SKY SHOTS MEDIUM</t>
  </si>
  <si>
    <t>SINGLE SKY SHOTS HUGE</t>
  </si>
  <si>
    <t>WEDDING SERIOUS MULTIPLE SKY SHOTS HUGE</t>
  </si>
  <si>
    <t>NO DISCOUNT LIST - NET PRICE</t>
  </si>
  <si>
    <t xml:space="preserve">NIGHT SPECIAL </t>
  </si>
  <si>
    <t xml:space="preserve">MARRIAGE SPECIAL </t>
  </si>
  <si>
    <t>HAPPY SPARKLERS</t>
  </si>
  <si>
    <t>SOUND CRACKERS</t>
  </si>
  <si>
    <t>BIJILI &amp; BOMB CRACKERS</t>
  </si>
  <si>
    <t>GROUND CHAKKAR</t>
  </si>
  <si>
    <t>Ground Chakkar Big (10 Pcs)</t>
  </si>
  <si>
    <t>Ground Chakkar Big (25 Pcs)</t>
  </si>
  <si>
    <t>FLOWER POTS</t>
  </si>
  <si>
    <t>SKY ROCKET</t>
  </si>
  <si>
    <t>TINY NOVELTIES</t>
  </si>
  <si>
    <t>MUSICAL SPECIAL</t>
  </si>
  <si>
    <t>SKY MULTIPLE SHOTS - SMALL</t>
  </si>
  <si>
    <t>SKY MULTIPLE SHOTS - LORGE</t>
  </si>
  <si>
    <t>No Discount</t>
  </si>
  <si>
    <t>CHECK OUR PRODUCT IMAGES AND ORDER ONLINE OPEN OUR WEBSITE LINK www.amazingcrackers.in</t>
  </si>
  <si>
    <t>Discount List Total</t>
  </si>
  <si>
    <t>Packing Charges 3%</t>
  </si>
  <si>
    <t>GST %</t>
  </si>
  <si>
    <t>Net Total Amount</t>
  </si>
  <si>
    <r>
      <t xml:space="preserve">                    </t>
    </r>
    <r>
      <rPr>
        <b/>
        <u/>
        <sz val="16"/>
        <color indexed="8"/>
        <rFont val="Cambria"/>
        <family val="1"/>
        <charset val="1"/>
      </rPr>
      <t xml:space="preserve">Bank Details - IndusInd Bank
</t>
    </r>
    <r>
      <rPr>
        <sz val="14"/>
        <color indexed="8"/>
        <rFont val="Cambria"/>
        <family val="1"/>
        <charset val="1"/>
      </rPr>
      <t>Ac Holder Name    :</t>
    </r>
    <r>
      <rPr>
        <b/>
        <sz val="14"/>
        <color indexed="8"/>
        <rFont val="Cambria"/>
        <family val="1"/>
      </rPr>
      <t xml:space="preserve"> JP Traders</t>
    </r>
    <r>
      <rPr>
        <sz val="14"/>
        <color indexed="8"/>
        <rFont val="Cambria"/>
        <family val="1"/>
        <charset val="1"/>
      </rPr>
      <t xml:space="preserve">
Branch                      : Sivakasi
</t>
    </r>
    <r>
      <rPr>
        <b/>
        <sz val="14"/>
        <color indexed="8"/>
        <rFont val="Cambria"/>
        <family val="1"/>
      </rPr>
      <t>AC.NO                        : 201017769023
IFSC Code                : INDB0000201</t>
    </r>
    <r>
      <rPr>
        <sz val="14"/>
        <color indexed="8"/>
        <rFont val="Cambria"/>
        <family val="1"/>
        <charset val="1"/>
      </rPr>
      <t xml:space="preserve">
Type of Account     : Current Account</t>
    </r>
  </si>
  <si>
    <t>Ground Chakkar Special (10 Pcs)</t>
  </si>
  <si>
    <t>Ground Chakkar Deluxe (10 Pcs)</t>
  </si>
  <si>
    <t>Disco Wheel (5 Pcs)</t>
  </si>
  <si>
    <t>Flower Pots Big (10 Pcs)</t>
  </si>
  <si>
    <t>Flower Pots Special (10 Pcs)</t>
  </si>
  <si>
    <t>Flower Pots Asoka (10 Pcs)</t>
  </si>
  <si>
    <t>Colour Kotti (10 Pcs)</t>
  </si>
  <si>
    <t>1 K</t>
  </si>
  <si>
    <t>2 K</t>
  </si>
  <si>
    <t>5 K</t>
  </si>
  <si>
    <t>10 K</t>
  </si>
  <si>
    <t>Flower Pots Small (10 Pcs)</t>
  </si>
  <si>
    <t>List
 Price</t>
  </si>
  <si>
    <t xml:space="preserve">Selfi Stick </t>
  </si>
  <si>
    <t>Shin Chan (5 Pcs)</t>
  </si>
  <si>
    <t>Gold Bijili</t>
  </si>
  <si>
    <t>4 X 4 Wheel  (5 Pcs)</t>
  </si>
  <si>
    <t>GOVERNMENT BAN CRACKERS - HALF COUNT</t>
  </si>
  <si>
    <t>GOVERNMENT BAN CRACKERS - FULL COUNT</t>
  </si>
  <si>
    <t xml:space="preserve">3" Fancy Type 1 </t>
  </si>
  <si>
    <t xml:space="preserve">3" Fancy Type 2  </t>
  </si>
  <si>
    <t xml:space="preserve">3" Fancy Type 3  </t>
  </si>
  <si>
    <t xml:space="preserve">3" Fancy Type 4 </t>
  </si>
  <si>
    <t xml:space="preserve">3" Fancy Type 5 </t>
  </si>
  <si>
    <t xml:space="preserve">Roll Cap </t>
  </si>
  <si>
    <t>4" Fancy 7 Step  Type- 1</t>
  </si>
  <si>
    <t>4" Fancy 7 Step  Type- 2</t>
  </si>
  <si>
    <t>4" Fancy 7 Step  Type- 3</t>
  </si>
  <si>
    <t>4" Fancy 7 Step  Type- 4</t>
  </si>
  <si>
    <t>4" Fancy 7 Step  Type- 5</t>
  </si>
  <si>
    <r>
      <rPr>
        <b/>
        <sz val="18"/>
        <color theme="0"/>
        <rFont val="AdLib Wd"/>
      </rPr>
      <t>80</t>
    </r>
    <r>
      <rPr>
        <b/>
        <sz val="18"/>
        <color theme="0"/>
        <rFont val="Albertus Extra Bold"/>
        <family val="2"/>
      </rPr>
      <t xml:space="preserve">%
Discount </t>
    </r>
  </si>
  <si>
    <t>100 Cell</t>
  </si>
  <si>
    <t>200 Cell</t>
  </si>
  <si>
    <t>List Price</t>
  </si>
  <si>
    <t>Peacock Feather (5 Pcs)</t>
  </si>
  <si>
    <t>Grand Shower (5 Pcs)</t>
  </si>
  <si>
    <t>12 Shots Colour</t>
  </si>
  <si>
    <t>Net Total Amount After Discount</t>
  </si>
  <si>
    <t>SIVAKASI FIREWORKS - JP TRADERS PRICE LIST - 2024</t>
  </si>
  <si>
    <r>
      <t xml:space="preserve">        </t>
    </r>
    <r>
      <rPr>
        <b/>
        <sz val="9"/>
        <rFont val="Ka Kannam"/>
        <family val="5"/>
        <charset val="1"/>
      </rPr>
      <t xml:space="preserve">          </t>
    </r>
    <r>
      <rPr>
        <b/>
        <sz val="10"/>
        <rFont val="Ka Kannam"/>
        <family val="5"/>
        <charset val="1"/>
      </rPr>
      <t xml:space="preserve">                                   </t>
    </r>
    <r>
      <rPr>
        <b/>
        <sz val="10"/>
        <color theme="0"/>
        <rFont val="Ka Kannam"/>
        <family val="5"/>
        <charset val="1"/>
      </rPr>
      <t xml:space="preserve"> </t>
    </r>
    <r>
      <rPr>
        <b/>
        <sz val="11"/>
        <color theme="0"/>
        <rFont val="Ka Kannam"/>
        <family val="5"/>
        <charset val="1"/>
      </rPr>
      <t xml:space="preserve"> </t>
    </r>
    <r>
      <rPr>
        <b/>
        <sz val="11"/>
        <color theme="0"/>
        <rFont val="Cambria"/>
        <family val="1"/>
        <charset val="1"/>
      </rPr>
      <t xml:space="preserve">SRI KOODAMUDAYA AYYANAR THUNAI  </t>
    </r>
    <r>
      <rPr>
        <b/>
        <sz val="11"/>
        <rFont val="Cambria"/>
        <family val="1"/>
        <charset val="1"/>
      </rPr>
      <t xml:space="preserve">       </t>
    </r>
    <r>
      <rPr>
        <b/>
        <sz val="8"/>
        <rFont val="Cambria"/>
        <family val="1"/>
        <charset val="1"/>
      </rPr>
      <t xml:space="preserve">         
                                                </t>
    </r>
    <r>
      <rPr>
        <b/>
        <sz val="12"/>
        <rFont val="Cambria"/>
        <family val="1"/>
        <charset val="1"/>
      </rPr>
      <t xml:space="preserve">     </t>
    </r>
    <r>
      <rPr>
        <b/>
        <sz val="12"/>
        <color theme="0"/>
        <rFont val="Cambria"/>
        <family val="1"/>
        <charset val="1"/>
      </rPr>
      <t xml:space="preserve">  </t>
    </r>
    <r>
      <rPr>
        <b/>
        <sz val="14"/>
        <color theme="0"/>
        <rFont val="Cambria"/>
        <family val="1"/>
      </rPr>
      <t>www.amazingcrackers.in</t>
    </r>
    <r>
      <rPr>
        <b/>
        <sz val="8"/>
        <color theme="0"/>
        <rFont val="Cambria"/>
        <family val="1"/>
        <charset val="1"/>
      </rPr>
      <t xml:space="preserve">                                                                                                          </t>
    </r>
    <r>
      <rPr>
        <b/>
        <sz val="10"/>
        <color theme="0"/>
        <rFont val="Cambria"/>
        <family val="1"/>
      </rPr>
      <t xml:space="preserve"> </t>
    </r>
    <r>
      <rPr>
        <b/>
        <sz val="13"/>
        <color theme="0"/>
        <rFont val="Cambria"/>
        <family val="1"/>
      </rPr>
      <t>GSTIN : 33AVXPT5540Q1ZH</t>
    </r>
    <r>
      <rPr>
        <b/>
        <sz val="8"/>
        <color theme="0"/>
        <rFont val="Cambria"/>
        <family val="1"/>
        <charset val="1"/>
      </rPr>
      <t xml:space="preserve">
                                                          </t>
    </r>
    <r>
      <rPr>
        <b/>
        <sz val="12"/>
        <color theme="0"/>
        <rFont val="Cambria"/>
        <family val="1"/>
        <charset val="1"/>
      </rPr>
      <t xml:space="preserve">Email : marketing.jpt@gmail.com                                                                      </t>
    </r>
    <r>
      <rPr>
        <b/>
        <sz val="13"/>
        <color theme="0"/>
        <rFont val="Cambria"/>
        <family val="1"/>
      </rPr>
      <t>Cell : 99420 15722
                                                     jptraders@amzingcrackers.in                                                                 : 81441 33922</t>
    </r>
    <r>
      <rPr>
        <b/>
        <sz val="12"/>
        <color theme="0"/>
        <rFont val="Cambria"/>
        <family val="1"/>
        <charset val="1"/>
      </rPr>
      <t xml:space="preserve">
</t>
    </r>
    <r>
      <rPr>
        <b/>
        <sz val="8"/>
        <color theme="0"/>
        <rFont val="Cambria"/>
        <family val="1"/>
        <charset val="1"/>
      </rPr>
      <t xml:space="preserve">                                                                               </t>
    </r>
    <r>
      <rPr>
        <b/>
        <sz val="41"/>
        <color rgb="FFFFFF00"/>
        <rFont val="Candy Cane Match"/>
      </rPr>
      <t>SIVAKASI FIREWORKS</t>
    </r>
    <r>
      <rPr>
        <b/>
        <sz val="22"/>
        <rFont val="Academy Engraved LET"/>
      </rPr>
      <t xml:space="preserve">
                                 </t>
    </r>
    <r>
      <rPr>
        <b/>
        <sz val="11"/>
        <rFont val="ADMUI3Lg"/>
      </rPr>
      <t xml:space="preserve">          </t>
    </r>
    <r>
      <rPr>
        <b/>
        <sz val="12"/>
        <rFont val="Cambria"/>
        <family val="1"/>
        <charset val="1"/>
      </rPr>
      <t xml:space="preserve">
</t>
    </r>
    <r>
      <rPr>
        <b/>
        <sz val="12"/>
        <rFont val="AcanthusSSK"/>
      </rPr>
      <t xml:space="preserve">                                                 </t>
    </r>
  </si>
  <si>
    <t>6" Crackling Fountain (3 Pcs)</t>
  </si>
  <si>
    <t>6" Popcorn Fountain (2 Pcs)</t>
  </si>
  <si>
    <t>Jelly (5 Piece)</t>
  </si>
  <si>
    <t>Vision Mission</t>
  </si>
  <si>
    <t>Pinky Panky</t>
  </si>
  <si>
    <t>Red Fantasy</t>
  </si>
  <si>
    <t>Chiky Mhiky</t>
  </si>
  <si>
    <t>Red Roses (5 Pcs)</t>
  </si>
  <si>
    <t>Green Apple (5 Pcs)</t>
  </si>
  <si>
    <t>Blue Ice (5 Pcs)</t>
  </si>
  <si>
    <t>Golden Eye (5 Pcs)</t>
  </si>
  <si>
    <t>Twin Tone (5 Pcs)</t>
  </si>
  <si>
    <t>Magic wipe (1000 Wash)</t>
  </si>
  <si>
    <t>Umbrella Sparklers</t>
  </si>
  <si>
    <t>NEW VERITIES - 2024</t>
  </si>
  <si>
    <t>SPECIAL - FOUNTAINS - 2024</t>
  </si>
  <si>
    <t>Ground Chakkar Deluxe Plastic (10 Pcs)</t>
  </si>
  <si>
    <t>SKY Drivers (Parasute)</t>
  </si>
  <si>
    <t>Fire egg (2 Pcs)</t>
  </si>
  <si>
    <t>Whistling Wheel (5 Pcs)</t>
  </si>
  <si>
    <t>Tinto Wheel (5 Pcs)</t>
  </si>
  <si>
    <t>Anchor Ultra Delux (3 IN 1)</t>
  </si>
  <si>
    <t>Lamba 4 K</t>
  </si>
  <si>
    <t>P Simga (Laptop)</t>
  </si>
  <si>
    <t xml:space="preserve">Hunter King (6 IN 1) </t>
  </si>
  <si>
    <t>3.5" Fancy Type Double Ball Type 1</t>
  </si>
  <si>
    <t>3.5" Fancy Type Double Ball Type 2</t>
  </si>
  <si>
    <t>3.5" Fancy Type Double Ball Type 3</t>
  </si>
  <si>
    <t>Pistol Gun (5 Pcs)</t>
  </si>
  <si>
    <t>Colour Smoke (3 Pcs)</t>
  </si>
  <si>
    <t>Mini Pearl (5 Pcs)</t>
  </si>
  <si>
    <t>Tri Colour Fountain (5 Pcs)</t>
  </si>
  <si>
    <t>7 CM Electric Sparklers (10 Pcs)</t>
  </si>
  <si>
    <t>7 CM Colour Sparklers (10 Pcs)</t>
  </si>
  <si>
    <t>7 CM Green Sparklers (10 Pcs)</t>
  </si>
  <si>
    <t>12 CM Electric Sparklers (10 Pcs)</t>
  </si>
  <si>
    <t>12 CM Colour Sparklers (10 Pcs)</t>
  </si>
  <si>
    <t>12 CM Green Sparklers (10 Pcs)</t>
  </si>
  <si>
    <t>15 CM Electric Sparklers (10 Pcs)</t>
  </si>
  <si>
    <t>15 CM Colour Sparklers (10 Pcs)</t>
  </si>
  <si>
    <t>15 CM Green Sparklers (10 Pcs)</t>
  </si>
  <si>
    <t>15 CM Red Sparklers (10 Pcs)</t>
  </si>
  <si>
    <t>30 CM Electric Sparklers (5 Pcs)</t>
  </si>
  <si>
    <t>30 CM Colour Sparklers (5 Pcs)</t>
  </si>
  <si>
    <t>30 CM Green Sparklers (5 Pcs)</t>
  </si>
  <si>
    <t>30 CM Red Sparklers (5 Pcs)</t>
  </si>
  <si>
    <t>50 CM Electric Sparklers (5 Pcs)</t>
  </si>
  <si>
    <t>50 CM Colour Sparklers (5 Pcs)</t>
  </si>
  <si>
    <t>2¾" Kuruvi (5 Pcs)</t>
  </si>
  <si>
    <t>3½" Lakshmi (5 Pcs)</t>
  </si>
  <si>
    <t>4” Lakshmi (5 Pcs)</t>
  </si>
  <si>
    <t>4" Deluxe Lakshmi (5 Pcs)</t>
  </si>
  <si>
    <t>4" Gold Lakshmi (5 Pcs)</t>
  </si>
  <si>
    <t>5" Laxmi (5 Pcs)</t>
  </si>
  <si>
    <t>Bullet Bomb (10 Pcs)</t>
  </si>
  <si>
    <t>Hydro Bomb (10 Pcs)</t>
  </si>
  <si>
    <t>King of King (10 Pcs)</t>
  </si>
  <si>
    <t>Agni Bomb (10 Pcs)</t>
  </si>
  <si>
    <t>Baby Rocket  (10 Pcs)</t>
  </si>
  <si>
    <t>Rocket Bomb  (10 Pcs)</t>
  </si>
  <si>
    <t>LuniK Rocket  (10 Pcs)</t>
  </si>
  <si>
    <t>Whistling Rocket  (10 Pcs)</t>
  </si>
  <si>
    <t>1½' Twinkling Star (10 Pcs)</t>
  </si>
  <si>
    <t>4' Twinkling Star  (10 Pcs)</t>
  </si>
  <si>
    <t>Zee Boom Baa  (10 Pcs)</t>
  </si>
  <si>
    <t>Diamond Flash  (10 Pcs)</t>
  </si>
  <si>
    <t>Chit Put  (10 Pcs)</t>
  </si>
  <si>
    <t>Jelly Bean Candle  (5 Pcs)</t>
  </si>
  <si>
    <t>Magic ButterFly  (10 Pcs)</t>
  </si>
  <si>
    <t>Helicopter (5 Pcs)</t>
  </si>
  <si>
    <t>Bambara Spinner (5 Pcs)</t>
  </si>
  <si>
    <t>Color Pencil (5 Pcs)</t>
  </si>
  <si>
    <t>100 Shots Rider</t>
  </si>
  <si>
    <t>SKY Shots</t>
  </si>
  <si>
    <t>Smoke Stick (10 Pcs)</t>
  </si>
  <si>
    <t>COLOUR - FOUNTAINS</t>
  </si>
  <si>
    <t>Sky Shot  (10 Pcs )</t>
  </si>
  <si>
    <t>Singing Doll (10 Whishiling Shot)</t>
  </si>
  <si>
    <t xml:space="preserve">2" Fancy Double ball Type 1 </t>
  </si>
  <si>
    <t>2" Fancy Double ball Type 2</t>
  </si>
  <si>
    <t>2" Fancy Double ball Type 3</t>
  </si>
  <si>
    <t>2" Fancy Double ball  Type 4</t>
  </si>
  <si>
    <t>2.5" Fancy Type 1</t>
  </si>
  <si>
    <t>2.5" Fancy Type 2</t>
  </si>
  <si>
    <t>2.5" Fancy Type 3</t>
  </si>
  <si>
    <t>2.5" Fancy Type 4</t>
  </si>
  <si>
    <t xml:space="preserve">Peacock </t>
  </si>
  <si>
    <t>Flower Ports Deluxe (5 Pcs)</t>
  </si>
  <si>
    <t>Colour Mega (10 Pcs)</t>
  </si>
  <si>
    <t>TIN Fountain</t>
  </si>
  <si>
    <t>4" Fancy Double Piece Type 1 (2 Pcs)</t>
  </si>
  <si>
    <t>4" Fancy Double Piece Type 2 (2 Pcs)</t>
  </si>
  <si>
    <t>4" Fancy Double Piece Type 3 (2 Pcs)</t>
  </si>
  <si>
    <t>4" Fancy Double Piece Type 4 (2 Pcs)</t>
  </si>
  <si>
    <r>
      <rPr>
        <b/>
        <sz val="14"/>
        <color rgb="FF0000CC"/>
        <rFont val="Americana-ExtraBold"/>
      </rPr>
      <t>OUR BRAND 
LOGO'S</t>
    </r>
    <r>
      <rPr>
        <b/>
        <sz val="16"/>
        <color indexed="8"/>
        <rFont val="Americana-ExtraBold"/>
      </rPr>
      <t xml:space="preserve">
</t>
    </r>
    <r>
      <rPr>
        <b/>
        <sz val="22"/>
        <color indexed="8"/>
        <rFont val="Academy Engraved LET"/>
      </rPr>
      <t xml:space="preserve">
</t>
    </r>
  </si>
  <si>
    <r>
      <rPr>
        <b/>
        <sz val="16"/>
        <color theme="0"/>
        <rFont val="Calibri"/>
        <family val="2"/>
        <scheme val="minor"/>
      </rPr>
      <t>Handling &amp; Forwarding charges @ 3% and applicable Extra, Transport charges Extra,
All Price are Ex - Factory. GST Extra
 ENJOY DEEPAVALI FESTIVAL WITH SIVAKASI FIREWORKS, SIVAKASI.
THANK YOU.</t>
    </r>
    <r>
      <rPr>
        <b/>
        <sz val="16"/>
        <color indexed="8"/>
        <rFont val="Calibri"/>
        <family val="2"/>
        <scheme val="minor"/>
      </rPr>
      <t xml:space="preserve">
</t>
    </r>
  </si>
  <si>
    <t xml:space="preserve">15 Shots Colour </t>
  </si>
  <si>
    <t xml:space="preserve">30 Shots Colour </t>
  </si>
  <si>
    <t>60 Shots Colour</t>
  </si>
  <si>
    <t xml:space="preserve">120 Shots Colour </t>
  </si>
  <si>
    <t xml:space="preserve">240 Shots Colour </t>
  </si>
  <si>
    <t>Wire Chakkar (10 Pcs)</t>
  </si>
  <si>
    <r>
      <rPr>
        <b/>
        <sz val="20"/>
        <color theme="0"/>
        <rFont val="Calibri"/>
        <family val="2"/>
      </rPr>
      <t>Fill your Requirements in Requirements Cell</t>
    </r>
    <r>
      <rPr>
        <b/>
        <sz val="20"/>
        <color indexed="8"/>
        <rFont val="Calibri"/>
        <family val="2"/>
      </rPr>
      <t xml:space="preserve">
</t>
    </r>
    <r>
      <rPr>
        <b/>
        <sz val="20"/>
        <color rgb="FFFFFF00"/>
        <rFont val="Calibri"/>
        <family val="2"/>
      </rPr>
      <t xml:space="preserve"> (Yellow Colour)</t>
    </r>
  </si>
  <si>
    <t>Aero Bus (6 Pcs)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</si>
</sst>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69">
    <font>
      <sz val="11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sz val="10.5"/>
      <color indexed="8"/>
      <name val="Calibri"/>
      <family val="2"/>
      <charset val="1"/>
    </font>
    <font>
      <sz val="11"/>
      <name val="Calibri"/>
      <family val="2"/>
      <charset val="1"/>
    </font>
    <font>
      <b/>
      <sz val="18"/>
      <color indexed="8"/>
      <name val="Calibri"/>
      <family val="2"/>
      <charset val="1"/>
    </font>
    <font>
      <b/>
      <sz val="18"/>
      <name val="Calibri"/>
      <family val="2"/>
      <charset val="1"/>
    </font>
    <font>
      <b/>
      <sz val="9"/>
      <color indexed="9"/>
      <name val="Ka Kannam"/>
      <family val="5"/>
      <charset val="1"/>
    </font>
    <font>
      <b/>
      <sz val="9"/>
      <name val="Ka Kannam"/>
      <family val="5"/>
      <charset val="1"/>
    </font>
    <font>
      <b/>
      <sz val="10"/>
      <name val="Ka Kannam"/>
      <family val="5"/>
      <charset val="1"/>
    </font>
    <font>
      <b/>
      <sz val="8"/>
      <name val="Cambria"/>
      <family val="1"/>
      <charset val="1"/>
    </font>
    <font>
      <b/>
      <sz val="12"/>
      <name val="Cambria"/>
      <family val="1"/>
      <charset val="1"/>
    </font>
    <font>
      <b/>
      <sz val="22"/>
      <name val="Academy Engraved LET"/>
    </font>
    <font>
      <b/>
      <sz val="11"/>
      <name val="ADMUI3Lg"/>
    </font>
    <font>
      <b/>
      <sz val="12"/>
      <name val="AcanthusSSK"/>
    </font>
    <font>
      <b/>
      <u/>
      <sz val="16"/>
      <color indexed="9"/>
      <name val="Cambria"/>
      <family val="1"/>
      <charset val="1"/>
    </font>
    <font>
      <u/>
      <sz val="11"/>
      <color indexed="12"/>
      <name val="Calibri"/>
      <family val="2"/>
      <charset val="1"/>
    </font>
    <font>
      <b/>
      <sz val="16"/>
      <color indexed="8"/>
      <name val="Americana-ExtraBold"/>
    </font>
    <font>
      <b/>
      <sz val="22"/>
      <color indexed="8"/>
      <name val="Academy Engraved LET"/>
    </font>
    <font>
      <b/>
      <sz val="14"/>
      <color indexed="8"/>
      <name val="Calibri"/>
      <family val="2"/>
      <charset val="1"/>
    </font>
    <font>
      <b/>
      <sz val="12"/>
      <color indexed="8"/>
      <name val="Cambria"/>
      <family val="1"/>
      <charset val="1"/>
    </font>
    <font>
      <b/>
      <sz val="13"/>
      <color indexed="8"/>
      <name val="Calibri"/>
      <family val="2"/>
      <charset val="1"/>
    </font>
    <font>
      <b/>
      <sz val="12"/>
      <color indexed="9"/>
      <name val="Arial MT Extra Bold Italic"/>
    </font>
    <font>
      <sz val="14"/>
      <color indexed="8"/>
      <name val="Calibri"/>
      <family val="2"/>
      <charset val="1"/>
    </font>
    <font>
      <b/>
      <sz val="16"/>
      <color indexed="8"/>
      <name val="Calibri"/>
      <family val="2"/>
      <charset val="1"/>
    </font>
    <font>
      <sz val="12"/>
      <color indexed="8"/>
      <name val="Cambria"/>
      <family val="1"/>
      <charset val="1"/>
    </font>
    <font>
      <sz val="12"/>
      <name val="Cambria"/>
      <family val="1"/>
      <charset val="1"/>
    </font>
    <font>
      <b/>
      <sz val="18"/>
      <color indexed="56"/>
      <name val="Calibri"/>
      <family val="2"/>
      <charset val="1"/>
    </font>
    <font>
      <b/>
      <sz val="14"/>
      <color indexed="10"/>
      <name val="Calibri"/>
      <family val="2"/>
      <charset val="1"/>
    </font>
    <font>
      <b/>
      <sz val="18"/>
      <color indexed="56"/>
      <name val="Arial Narrow"/>
      <family val="2"/>
      <charset val="1"/>
    </font>
    <font>
      <b/>
      <u/>
      <sz val="16"/>
      <color indexed="8"/>
      <name val="Cambria"/>
      <family val="1"/>
      <charset val="1"/>
    </font>
    <font>
      <sz val="14"/>
      <color indexed="8"/>
      <name val="Cambria"/>
      <family val="1"/>
      <charset val="1"/>
    </font>
    <font>
      <sz val="11"/>
      <color indexed="8"/>
      <name val="Cambria"/>
      <family val="1"/>
      <charset val="1"/>
    </font>
    <font>
      <sz val="14"/>
      <name val="Calibri"/>
      <family val="2"/>
      <charset val="1"/>
    </font>
    <font>
      <sz val="12"/>
      <color indexed="8"/>
      <name val="Calibri"/>
      <family val="2"/>
      <charset val="1"/>
    </font>
    <font>
      <sz val="14"/>
      <color indexed="8"/>
      <name val="Cambria"/>
      <family val="1"/>
    </font>
    <font>
      <b/>
      <sz val="14"/>
      <color indexed="8"/>
      <name val="Cambria"/>
      <family val="1"/>
    </font>
    <font>
      <b/>
      <sz val="12"/>
      <color indexed="9"/>
      <name val="Arial MT Extra Bold Italic"/>
    </font>
    <font>
      <b/>
      <sz val="18"/>
      <color theme="0"/>
      <name val="Calibri"/>
      <family val="2"/>
      <charset val="1"/>
    </font>
    <font>
      <b/>
      <sz val="12"/>
      <color indexed="8"/>
      <name val="Calibri"/>
      <family val="2"/>
    </font>
    <font>
      <b/>
      <sz val="16"/>
      <color indexed="9"/>
      <name val="Ka Kannam"/>
      <family val="5"/>
      <charset val="1"/>
    </font>
    <font>
      <b/>
      <sz val="20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8"/>
      <color theme="0"/>
      <name val="Albertus Extra Bold"/>
      <family val="2"/>
    </font>
    <font>
      <b/>
      <sz val="18"/>
      <color theme="0"/>
      <name val="AdLib Wd"/>
    </font>
    <font>
      <b/>
      <sz val="14"/>
      <color indexed="8"/>
      <name val="Calibri"/>
      <family val="2"/>
    </font>
    <font>
      <b/>
      <sz val="12"/>
      <color indexed="8"/>
      <name val="Cambria"/>
      <family val="1"/>
    </font>
    <font>
      <b/>
      <sz val="16"/>
      <color indexed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mbria"/>
      <family val="1"/>
      <charset val="1"/>
    </font>
    <font>
      <b/>
      <sz val="8"/>
      <color theme="0"/>
      <name val="Cambria"/>
      <family val="1"/>
      <charset val="1"/>
    </font>
    <font>
      <b/>
      <sz val="10"/>
      <color theme="0"/>
      <name val="Cambria"/>
      <family val="1"/>
    </font>
    <font>
      <b/>
      <sz val="10"/>
      <color theme="0"/>
      <name val="Ka Kannam"/>
      <family val="5"/>
      <charset val="1"/>
    </font>
    <font>
      <b/>
      <sz val="16"/>
      <name val="Cambria"/>
      <family val="1"/>
      <charset val="1"/>
    </font>
    <font>
      <sz val="16"/>
      <name val="Calibri"/>
      <family val="2"/>
      <charset val="1"/>
    </font>
    <font>
      <b/>
      <sz val="14"/>
      <color rgb="FF0000CC"/>
      <name val="Americana-ExtraBold"/>
    </font>
    <font>
      <sz val="12"/>
      <color indexed="8"/>
      <name val="Cambria"/>
      <family val="1"/>
      <scheme val="major"/>
    </font>
    <font>
      <b/>
      <sz val="12"/>
      <color indexed="8"/>
      <name val="Cambria"/>
      <family val="1"/>
      <scheme val="major"/>
    </font>
    <font>
      <b/>
      <sz val="12"/>
      <name val="Calibri"/>
      <family val="2"/>
    </font>
    <font>
      <b/>
      <sz val="14"/>
      <color indexed="9"/>
      <name val="Arial MT Extra Bold Italic"/>
    </font>
    <font>
      <b/>
      <sz val="41"/>
      <color rgb="FFFFFF00"/>
      <name val="Candy Cane Match"/>
    </font>
    <font>
      <b/>
      <sz val="16"/>
      <name val="Adjutant-Normal"/>
    </font>
    <font>
      <b/>
      <sz val="14"/>
      <color theme="0"/>
      <name val="Cambria"/>
      <family val="1"/>
    </font>
    <font>
      <b/>
      <sz val="13"/>
      <color theme="0"/>
      <name val="Cambria"/>
      <family val="1"/>
    </font>
    <font>
      <b/>
      <sz val="11"/>
      <color theme="0"/>
      <name val="Ka Kannam"/>
      <family val="5"/>
      <charset val="1"/>
    </font>
    <font>
      <b/>
      <sz val="11"/>
      <color theme="0"/>
      <name val="Cambria"/>
      <family val="1"/>
      <charset val="1"/>
    </font>
    <font>
      <b/>
      <sz val="11"/>
      <name val="Cambria"/>
      <family val="1"/>
      <charset val="1"/>
    </font>
    <font>
      <b/>
      <sz val="20"/>
      <color rgb="FFFFFF00"/>
      <name val="Calibri"/>
      <family val="2"/>
    </font>
    <font>
      <b/>
      <sz val="20"/>
      <color theme="0"/>
      <name val="Calibri"/>
      <family val="2"/>
    </font>
    <font>
      <sz val="12"/>
      <color indexed="8"/>
      <name val="Cambria"/>
      <family val="1"/>
    </font>
  </fonts>
  <fills count="21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70C0"/>
        <bgColor indexed="25"/>
      </patternFill>
    </fill>
    <fill>
      <patternFill patternType="solid">
        <fgColor rgb="FF00B0F0"/>
        <bgColor indexed="36"/>
      </patternFill>
    </fill>
    <fill>
      <patternFill patternType="solid">
        <fgColor rgb="FF00B050"/>
        <bgColor indexed="60"/>
      </patternFill>
    </fill>
    <fill>
      <patternFill patternType="solid">
        <fgColor rgb="FFFF0000"/>
        <bgColor indexed="36"/>
      </patternFill>
    </fill>
    <fill>
      <patternFill patternType="solid">
        <fgColor rgb="FFEA16BD"/>
        <bgColor indexed="36"/>
      </patternFill>
    </fill>
    <fill>
      <patternFill patternType="solid">
        <fgColor rgb="FFEA16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21"/>
      </patternFill>
    </fill>
    <fill>
      <patternFill patternType="solid">
        <fgColor rgb="FF1807F9"/>
        <bgColor indexed="36"/>
      </patternFill>
    </fill>
    <fill>
      <patternFill patternType="solid">
        <fgColor rgb="FF1807F9"/>
        <bgColor indexed="25"/>
      </patternFill>
    </fill>
    <fill>
      <patternFill patternType="solid">
        <fgColor rgb="FF00B050"/>
        <bgColor indexed="21"/>
      </patternFill>
    </fill>
    <fill>
      <patternFill patternType="solid">
        <fgColor rgb="FF00B050"/>
        <bgColor indexed="36"/>
      </patternFill>
    </fill>
    <fill>
      <patternFill patternType="solid">
        <fgColor rgb="FF1807F9"/>
        <bgColor indexed="64"/>
      </patternFill>
    </fill>
    <fill>
      <patternFill patternType="solid">
        <fgColor rgb="FF1807F9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5" tint="-0.499984740745262"/>
        <bgColor indexed="36"/>
      </patternFill>
    </fill>
    <fill>
      <patternFill patternType="solid">
        <fgColor rgb="FFFF6600"/>
        <bgColor indexed="36"/>
      </patternFill>
    </fill>
  </fills>
  <borders count="10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indexed="8"/>
      </right>
      <top style="medium">
        <color rgb="FFFF0000"/>
      </top>
      <bottom style="medium">
        <color rgb="FFFF0000"/>
      </bottom>
      <diagonal/>
    </border>
    <border>
      <left style="medium">
        <color indexed="8"/>
      </left>
      <right style="medium">
        <color indexed="8"/>
      </right>
      <top style="medium">
        <color rgb="FFFF0000"/>
      </top>
      <bottom style="medium">
        <color rgb="FFFF0000"/>
      </bottom>
      <diagonal/>
    </border>
    <border>
      <left style="medium">
        <color indexed="8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8"/>
      </right>
      <top style="medium">
        <color rgb="FFFF0000"/>
      </top>
      <bottom style="medium">
        <color rgb="FFFF0000"/>
      </bottom>
      <diagonal/>
    </border>
    <border>
      <left style="thin">
        <color indexed="8"/>
      </left>
      <right style="thin">
        <color indexed="8"/>
      </right>
      <top style="medium">
        <color rgb="FFFF0000"/>
      </top>
      <bottom style="medium">
        <color rgb="FFFF0000"/>
      </bottom>
      <diagonal/>
    </border>
    <border>
      <left style="thin">
        <color indexed="8"/>
      </left>
      <right/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indexed="8"/>
      </right>
      <top style="medium">
        <color rgb="FFFF0000"/>
      </top>
      <bottom/>
      <diagonal/>
    </border>
    <border>
      <left style="medium">
        <color indexed="8"/>
      </left>
      <right style="medium">
        <color indexed="8"/>
      </right>
      <top style="medium">
        <color rgb="FFFF0000"/>
      </top>
      <bottom/>
      <diagonal/>
    </border>
    <border>
      <left style="medium">
        <color indexed="8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rgb="FFFF0000"/>
      </right>
      <top style="medium">
        <color indexed="8"/>
      </top>
      <bottom style="medium">
        <color indexed="8"/>
      </bottom>
      <diagonal/>
    </border>
    <border>
      <left style="medium">
        <color rgb="FFFF000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rgb="FFFF0000"/>
      </right>
      <top/>
      <bottom/>
      <diagonal/>
    </border>
    <border>
      <left style="thin">
        <color rgb="FF0000CC"/>
      </left>
      <right style="thin">
        <color rgb="FF0000CC"/>
      </right>
      <top style="thin">
        <color rgb="FF0000CC"/>
      </top>
      <bottom style="thin">
        <color rgb="FF0000CC"/>
      </bottom>
      <diagonal/>
    </border>
    <border>
      <left style="medium">
        <color rgb="FF0000CC"/>
      </left>
      <right style="medium">
        <color rgb="FF0000CC"/>
      </right>
      <top style="medium">
        <color rgb="FF0000CC"/>
      </top>
      <bottom style="medium">
        <color rgb="FF0000CC"/>
      </bottom>
      <diagonal/>
    </border>
    <border>
      <left style="medium">
        <color rgb="FF0000CC"/>
      </left>
      <right style="thin">
        <color rgb="FF0000CC"/>
      </right>
      <top style="medium">
        <color rgb="FF0000CC"/>
      </top>
      <bottom style="thin">
        <color rgb="FF0000CC"/>
      </bottom>
      <diagonal/>
    </border>
    <border>
      <left style="thin">
        <color rgb="FF0000CC"/>
      </left>
      <right style="thin">
        <color rgb="FF0000CC"/>
      </right>
      <top style="medium">
        <color rgb="FF0000CC"/>
      </top>
      <bottom style="thin">
        <color rgb="FF0000CC"/>
      </bottom>
      <diagonal/>
    </border>
    <border>
      <left style="thin">
        <color rgb="FF0000CC"/>
      </left>
      <right style="medium">
        <color rgb="FF0000CC"/>
      </right>
      <top style="medium">
        <color rgb="FF0000CC"/>
      </top>
      <bottom style="thin">
        <color rgb="FF0000CC"/>
      </bottom>
      <diagonal/>
    </border>
    <border>
      <left style="medium">
        <color rgb="FF0000CC"/>
      </left>
      <right style="thin">
        <color rgb="FF0000CC"/>
      </right>
      <top style="thin">
        <color rgb="FF0000CC"/>
      </top>
      <bottom style="thin">
        <color rgb="FF0000CC"/>
      </bottom>
      <diagonal/>
    </border>
    <border>
      <left style="thin">
        <color rgb="FF0000CC"/>
      </left>
      <right style="medium">
        <color rgb="FF0000CC"/>
      </right>
      <top style="thin">
        <color rgb="FF0000CC"/>
      </top>
      <bottom style="thin">
        <color rgb="FF0000CC"/>
      </bottom>
      <diagonal/>
    </border>
    <border>
      <left style="medium">
        <color rgb="FF0000CC"/>
      </left>
      <right style="thin">
        <color rgb="FF0000CC"/>
      </right>
      <top style="thin">
        <color rgb="FF0000CC"/>
      </top>
      <bottom style="medium">
        <color rgb="FF0000CC"/>
      </bottom>
      <diagonal/>
    </border>
    <border>
      <left style="thin">
        <color rgb="FF0000CC"/>
      </left>
      <right style="thin">
        <color rgb="FF0000CC"/>
      </right>
      <top style="thin">
        <color rgb="FF0000CC"/>
      </top>
      <bottom style="medium">
        <color rgb="FF0000CC"/>
      </bottom>
      <diagonal/>
    </border>
    <border>
      <left style="thin">
        <color rgb="FF0000CC"/>
      </left>
      <right style="medium">
        <color rgb="FF0000CC"/>
      </right>
      <top style="thin">
        <color rgb="FF0000CC"/>
      </top>
      <bottom style="medium">
        <color rgb="FF0000CC"/>
      </bottom>
      <diagonal/>
    </border>
    <border>
      <left style="medium">
        <color rgb="FF0000CC"/>
      </left>
      <right style="medium">
        <color indexed="8"/>
      </right>
      <top style="medium">
        <color rgb="FF0000CC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rgb="FF0000CC"/>
      </top>
      <bottom style="medium">
        <color indexed="8"/>
      </bottom>
      <diagonal/>
    </border>
    <border>
      <left style="medium">
        <color indexed="8"/>
      </left>
      <right style="medium">
        <color rgb="FF0000CC"/>
      </right>
      <top style="medium">
        <color rgb="FF0000CC"/>
      </top>
      <bottom style="medium">
        <color indexed="8"/>
      </bottom>
      <diagonal/>
    </border>
    <border>
      <left style="medium">
        <color rgb="FF0000CC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rgb="FF0000CC"/>
      </right>
      <top style="medium">
        <color indexed="8"/>
      </top>
      <bottom style="medium">
        <color indexed="8"/>
      </bottom>
      <diagonal/>
    </border>
    <border>
      <left style="medium">
        <color rgb="FF0000CC"/>
      </left>
      <right style="medium">
        <color indexed="8"/>
      </right>
      <top style="medium">
        <color indexed="8"/>
      </top>
      <bottom style="medium">
        <color rgb="FF0000CC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rgb="FF0000CC"/>
      </bottom>
      <diagonal/>
    </border>
    <border>
      <left style="medium">
        <color indexed="8"/>
      </left>
      <right style="medium">
        <color rgb="FF0000CC"/>
      </right>
      <top style="medium">
        <color indexed="8"/>
      </top>
      <bottom style="medium">
        <color rgb="FF0000CC"/>
      </bottom>
      <diagonal/>
    </border>
    <border>
      <left style="medium">
        <color rgb="FF0000CC"/>
      </left>
      <right/>
      <top style="medium">
        <color rgb="FF0000CC"/>
      </top>
      <bottom/>
      <diagonal/>
    </border>
    <border>
      <left/>
      <right/>
      <top style="medium">
        <color rgb="FF0000CC"/>
      </top>
      <bottom/>
      <diagonal/>
    </border>
    <border>
      <left/>
      <right style="medium">
        <color rgb="FF0000CC"/>
      </right>
      <top style="medium">
        <color rgb="FF0000CC"/>
      </top>
      <bottom/>
      <diagonal/>
    </border>
    <border>
      <left style="medium">
        <color rgb="FF0000CC"/>
      </left>
      <right/>
      <top/>
      <bottom/>
      <diagonal/>
    </border>
    <border>
      <left/>
      <right style="medium">
        <color rgb="FF0000CC"/>
      </right>
      <top/>
      <bottom/>
      <diagonal/>
    </border>
    <border>
      <left style="medium">
        <color rgb="FF0000CC"/>
      </left>
      <right/>
      <top/>
      <bottom style="medium">
        <color rgb="FF0000CC"/>
      </bottom>
      <diagonal/>
    </border>
    <border>
      <left/>
      <right/>
      <top/>
      <bottom style="medium">
        <color rgb="FF0000CC"/>
      </bottom>
      <diagonal/>
    </border>
    <border>
      <left/>
      <right style="medium">
        <color rgb="FF0000CC"/>
      </right>
      <top/>
      <bottom style="medium">
        <color rgb="FF0000CC"/>
      </bottom>
      <diagonal/>
    </border>
    <border>
      <left style="medium">
        <color rgb="FF0000CC"/>
      </left>
      <right style="thin">
        <color indexed="8"/>
      </right>
      <top style="medium">
        <color rgb="FF0000CC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rgb="FF0000CC"/>
      </top>
      <bottom style="thin">
        <color indexed="8"/>
      </bottom>
      <diagonal/>
    </border>
    <border>
      <left style="medium">
        <color rgb="FF0000CC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CC"/>
      </left>
      <right style="thin">
        <color indexed="8"/>
      </right>
      <top style="thin">
        <color indexed="8"/>
      </top>
      <bottom style="medium">
        <color rgb="FF0000CC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rgb="FF0000CC"/>
      </bottom>
      <diagonal/>
    </border>
    <border>
      <left style="thin">
        <color indexed="8"/>
      </left>
      <right/>
      <top style="medium">
        <color rgb="FF0000CC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rgb="FF0000CC"/>
      </bottom>
      <diagonal/>
    </border>
    <border>
      <left style="medium">
        <color rgb="FF0000CC"/>
      </left>
      <right style="medium">
        <color rgb="FF0000CC"/>
      </right>
      <top style="medium">
        <color rgb="FF0000CC"/>
      </top>
      <bottom style="thin">
        <color indexed="8"/>
      </bottom>
      <diagonal/>
    </border>
    <border>
      <left style="medium">
        <color rgb="FF0000CC"/>
      </left>
      <right style="medium">
        <color rgb="FF0000CC"/>
      </right>
      <top style="thin">
        <color indexed="8"/>
      </top>
      <bottom style="thin">
        <color indexed="8"/>
      </bottom>
      <diagonal/>
    </border>
    <border>
      <left style="medium">
        <color rgb="FF0000CC"/>
      </left>
      <right style="medium">
        <color rgb="FF0000CC"/>
      </right>
      <top style="thin">
        <color indexed="8"/>
      </top>
      <bottom style="medium">
        <color rgb="FF0000CC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CC"/>
      </left>
      <right style="medium">
        <color indexed="8"/>
      </right>
      <top style="medium">
        <color rgb="FF0000CC"/>
      </top>
      <bottom style="medium">
        <color rgb="FF0000CC"/>
      </bottom>
      <diagonal/>
    </border>
    <border>
      <left style="medium">
        <color indexed="8"/>
      </left>
      <right style="medium">
        <color indexed="8"/>
      </right>
      <top style="medium">
        <color rgb="FF0000CC"/>
      </top>
      <bottom style="medium">
        <color rgb="FF0000CC"/>
      </bottom>
      <diagonal/>
    </border>
    <border>
      <left style="medium">
        <color indexed="8"/>
      </left>
      <right/>
      <top style="medium">
        <color rgb="FF0000CC"/>
      </top>
      <bottom style="medium">
        <color rgb="FF0000C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 applyBorder="0" applyProtection="0"/>
    <xf numFmtId="164" fontId="41" fillId="0" borderId="0" applyFont="0" applyFill="0" applyBorder="0" applyAlignment="0" applyProtection="0"/>
  </cellStyleXfs>
  <cellXfs count="26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Border="1" applyProtection="1">
      <protection locked="0"/>
    </xf>
    <xf numFmtId="1" fontId="0" fillId="0" borderId="0" xfId="0" applyNumberFormat="1" applyBorder="1" applyProtection="1"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left" vertical="top" wrapText="1"/>
    </xf>
    <xf numFmtId="2" fontId="32" fillId="0" borderId="0" xfId="0" applyNumberFormat="1" applyFont="1" applyBorder="1" applyAlignment="1" applyProtection="1">
      <alignment horizontal="right" vertical="center"/>
    </xf>
    <xf numFmtId="2" fontId="33" fillId="0" borderId="0" xfId="0" applyNumberFormat="1" applyFont="1" applyBorder="1" applyAlignment="1" applyProtection="1">
      <alignment vertical="center"/>
    </xf>
    <xf numFmtId="2" fontId="0" fillId="0" borderId="0" xfId="0" applyNumberFormat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/>
    </xf>
    <xf numFmtId="2" fontId="24" fillId="0" borderId="4" xfId="0" applyNumberFormat="1" applyFont="1" applyBorder="1" applyAlignment="1" applyProtection="1">
      <alignment vertical="center" wrapText="1"/>
    </xf>
    <xf numFmtId="2" fontId="24" fillId="0" borderId="0" xfId="0" applyNumberFormat="1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2" fontId="24" fillId="0" borderId="4" xfId="0" applyNumberFormat="1" applyFont="1" applyBorder="1" applyAlignment="1" applyProtection="1">
      <alignment vertical="center"/>
    </xf>
    <xf numFmtId="0" fontId="24" fillId="0" borderId="8" xfId="0" applyFont="1" applyBorder="1" applyAlignment="1" applyProtection="1">
      <alignment horizontal="center" vertical="center"/>
      <protection locked="0"/>
    </xf>
    <xf numFmtId="2" fontId="25" fillId="0" borderId="9" xfId="0" applyNumberFormat="1" applyFont="1" applyBorder="1" applyAlignment="1" applyProtection="1">
      <alignment horizontal="right" vertical="center"/>
    </xf>
    <xf numFmtId="2" fontId="24" fillId="0" borderId="11" xfId="0" applyNumberFormat="1" applyFont="1" applyBorder="1" applyAlignment="1" applyProtection="1">
      <alignment vertical="center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2" fontId="24" fillId="0" borderId="15" xfId="0" applyNumberFormat="1" applyFont="1" applyBorder="1" applyAlignment="1" applyProtection="1">
      <alignment vertical="center" wrapText="1"/>
    </xf>
    <xf numFmtId="2" fontId="24" fillId="0" borderId="15" xfId="0" applyNumberFormat="1" applyFont="1" applyBorder="1" applyAlignment="1" applyProtection="1">
      <alignment vertical="center"/>
    </xf>
    <xf numFmtId="0" fontId="24" fillId="0" borderId="15" xfId="0" applyFont="1" applyBorder="1" applyAlignment="1" applyProtection="1">
      <alignment horizontal="center" vertical="center"/>
      <protection locked="0"/>
    </xf>
    <xf numFmtId="2" fontId="24" fillId="0" borderId="13" xfId="0" applyNumberFormat="1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horizontal="left" vertical="top" wrapText="1"/>
    </xf>
    <xf numFmtId="2" fontId="45" fillId="0" borderId="4" xfId="0" applyNumberFormat="1" applyFont="1" applyBorder="1" applyAlignment="1" applyProtection="1">
      <alignment vertical="center" wrapText="1"/>
    </xf>
    <xf numFmtId="2" fontId="45" fillId="0" borderId="13" xfId="0" applyNumberFormat="1" applyFont="1" applyBorder="1" applyAlignment="1" applyProtection="1">
      <alignment vertical="center" wrapText="1"/>
    </xf>
    <xf numFmtId="2" fontId="45" fillId="0" borderId="4" xfId="0" applyNumberFormat="1" applyFont="1" applyBorder="1" applyAlignment="1" applyProtection="1">
      <alignment vertical="center"/>
    </xf>
    <xf numFmtId="2" fontId="45" fillId="0" borderId="11" xfId="0" applyNumberFormat="1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top" wrapText="1"/>
    </xf>
    <xf numFmtId="0" fontId="24" fillId="0" borderId="4" xfId="0" applyFont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4" fillId="0" borderId="12" xfId="0" applyFont="1" applyBorder="1" applyAlignment="1" applyProtection="1">
      <alignment horizontal="center" vertical="center"/>
    </xf>
    <xf numFmtId="0" fontId="24" fillId="0" borderId="13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2" fontId="33" fillId="0" borderId="6" xfId="0" applyNumberFormat="1" applyFont="1" applyBorder="1" applyAlignment="1" applyProtection="1">
      <alignment vertical="center"/>
    </xf>
    <xf numFmtId="0" fontId="0" fillId="0" borderId="7" xfId="0" applyBorder="1" applyAlignment="1" applyProtection="1">
      <alignment horizontal="center" vertical="center"/>
      <protection locked="0"/>
    </xf>
    <xf numFmtId="2" fontId="53" fillId="0" borderId="32" xfId="0" applyNumberFormat="1" applyFont="1" applyBorder="1" applyAlignment="1" applyProtection="1">
      <alignment horizontal="right" vertical="center"/>
    </xf>
    <xf numFmtId="2" fontId="45" fillId="0" borderId="15" xfId="0" applyNumberFormat="1" applyFont="1" applyBorder="1" applyAlignment="1" applyProtection="1">
      <alignment vertical="center" wrapText="1"/>
    </xf>
    <xf numFmtId="0" fontId="24" fillId="0" borderId="10" xfId="0" applyFont="1" applyBorder="1" applyAlignment="1" applyProtection="1">
      <alignment horizontal="center" vertical="center"/>
    </xf>
    <xf numFmtId="0" fontId="24" fillId="0" borderId="33" xfId="0" applyFont="1" applyBorder="1" applyAlignment="1" applyProtection="1">
      <alignment horizontal="center" vertical="center"/>
    </xf>
    <xf numFmtId="0" fontId="24" fillId="0" borderId="14" xfId="0" applyFont="1" applyBorder="1" applyAlignment="1" applyProtection="1">
      <alignment horizontal="center" vertical="center"/>
    </xf>
    <xf numFmtId="0" fontId="24" fillId="0" borderId="15" xfId="0" applyFont="1" applyBorder="1" applyAlignment="1" applyProtection="1">
      <alignment horizontal="center" vertical="center"/>
    </xf>
    <xf numFmtId="0" fontId="24" fillId="0" borderId="18" xfId="0" applyFont="1" applyBorder="1" applyAlignment="1" applyProtection="1">
      <alignment horizontal="center" vertical="center"/>
      <protection locked="0"/>
    </xf>
    <xf numFmtId="0" fontId="55" fillId="2" borderId="4" xfId="0" applyFont="1" applyFill="1" applyBorder="1" applyAlignment="1" applyProtection="1">
      <alignment horizontal="center" vertical="center"/>
      <protection locked="0"/>
    </xf>
    <xf numFmtId="0" fontId="55" fillId="2" borderId="13" xfId="0" applyFont="1" applyFill="1" applyBorder="1" applyAlignment="1" applyProtection="1">
      <alignment horizontal="center" vertical="center"/>
      <protection locked="0"/>
    </xf>
    <xf numFmtId="0" fontId="55" fillId="2" borderId="15" xfId="0" applyFont="1" applyFill="1" applyBorder="1" applyAlignment="1" applyProtection="1">
      <alignment horizontal="center" vertical="center"/>
      <protection locked="0"/>
    </xf>
    <xf numFmtId="0" fontId="55" fillId="2" borderId="11" xfId="0" applyFont="1" applyFill="1" applyBorder="1" applyAlignment="1" applyProtection="1">
      <alignment horizontal="center" vertical="center"/>
      <protection locked="0"/>
    </xf>
    <xf numFmtId="0" fontId="55" fillId="0" borderId="0" xfId="0" applyFont="1" applyProtection="1">
      <protection locked="0"/>
    </xf>
    <xf numFmtId="0" fontId="56" fillId="0" borderId="0" xfId="0" applyFont="1" applyBorder="1" applyAlignment="1" applyProtection="1">
      <alignment horizontal="center"/>
    </xf>
    <xf numFmtId="0" fontId="55" fillId="0" borderId="0" xfId="0" applyFont="1" applyBorder="1" applyProtection="1">
      <protection locked="0"/>
    </xf>
    <xf numFmtId="0" fontId="55" fillId="0" borderId="0" xfId="0" applyFont="1" applyAlignment="1" applyProtection="1">
      <alignment horizontal="center" vertical="center"/>
      <protection locked="0"/>
    </xf>
    <xf numFmtId="2" fontId="25" fillId="0" borderId="34" xfId="0" applyNumberFormat="1" applyFont="1" applyBorder="1" applyAlignment="1" applyProtection="1">
      <alignment horizontal="right" vertical="center"/>
    </xf>
    <xf numFmtId="2" fontId="45" fillId="0" borderId="15" xfId="0" applyNumberFormat="1" applyFont="1" applyBorder="1" applyAlignment="1" applyProtection="1">
      <alignment vertical="center"/>
    </xf>
    <xf numFmtId="2" fontId="25" fillId="0" borderId="16" xfId="0" applyNumberFormat="1" applyFont="1" applyBorder="1" applyAlignment="1" applyProtection="1">
      <alignment horizontal="right" vertical="center"/>
    </xf>
    <xf numFmtId="2" fontId="25" fillId="0" borderId="4" xfId="0" applyNumberFormat="1" applyFont="1" applyBorder="1" applyAlignment="1" applyProtection="1">
      <alignment vertical="center" wrapText="1"/>
    </xf>
    <xf numFmtId="0" fontId="24" fillId="0" borderId="33" xfId="0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55" fillId="2" borderId="30" xfId="0" applyFont="1" applyFill="1" applyBorder="1" applyAlignment="1" applyProtection="1">
      <alignment horizontal="center" vertical="center"/>
      <protection locked="0"/>
    </xf>
    <xf numFmtId="0" fontId="24" fillId="0" borderId="29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2" fontId="38" fillId="0" borderId="42" xfId="0" applyNumberFormat="1" applyFont="1" applyBorder="1" applyAlignment="1" applyProtection="1">
      <alignment horizontal="center" vertical="center"/>
    </xf>
    <xf numFmtId="0" fontId="38" fillId="0" borderId="42" xfId="0" applyFont="1" applyBorder="1" applyAlignment="1" applyProtection="1">
      <alignment horizontal="center" vertical="center"/>
    </xf>
    <xf numFmtId="0" fontId="57" fillId="0" borderId="45" xfId="0" applyFont="1" applyBorder="1" applyAlignment="1" applyProtection="1">
      <alignment horizontal="center" vertical="center"/>
    </xf>
    <xf numFmtId="2" fontId="38" fillId="0" borderId="44" xfId="0" applyNumberFormat="1" applyFont="1" applyBorder="1" applyAlignment="1" applyProtection="1">
      <alignment horizontal="center" vertical="center"/>
    </xf>
    <xf numFmtId="2" fontId="24" fillId="0" borderId="13" xfId="0" applyNumberFormat="1" applyFont="1" applyBorder="1" applyAlignment="1" applyProtection="1">
      <alignment vertical="center"/>
    </xf>
    <xf numFmtId="2" fontId="45" fillId="0" borderId="13" xfId="0" applyNumberFormat="1" applyFont="1" applyBorder="1" applyAlignment="1" applyProtection="1">
      <alignment vertical="center"/>
    </xf>
    <xf numFmtId="0" fontId="19" fillId="0" borderId="49" xfId="0" applyFont="1" applyBorder="1" applyAlignment="1" applyProtection="1">
      <alignment horizontal="center" vertical="center"/>
    </xf>
    <xf numFmtId="0" fontId="52" fillId="9" borderId="38" xfId="0" applyFont="1" applyFill="1" applyBorder="1" applyAlignment="1" applyProtection="1">
      <alignment horizontal="center" vertical="center" wrapText="1"/>
    </xf>
    <xf numFmtId="0" fontId="19" fillId="0" borderId="50" xfId="0" applyFont="1" applyBorder="1" applyAlignment="1" applyProtection="1">
      <alignment horizontal="center" vertical="center"/>
    </xf>
    <xf numFmtId="0" fontId="10" fillId="0" borderId="52" xfId="0" applyFont="1" applyBorder="1" applyAlignment="1" applyProtection="1">
      <alignment horizontal="center" vertical="center"/>
    </xf>
    <xf numFmtId="9" fontId="44" fillId="0" borderId="60" xfId="0" applyNumberFormat="1" applyFont="1" applyBorder="1" applyAlignment="1" applyProtection="1">
      <alignment horizontal="left" vertical="center"/>
      <protection locked="0"/>
    </xf>
    <xf numFmtId="164" fontId="23" fillId="0" borderId="64" xfId="2" applyFont="1" applyBorder="1" applyProtection="1"/>
    <xf numFmtId="164" fontId="23" fillId="0" borderId="66" xfId="2" applyFont="1" applyBorder="1" applyProtection="1"/>
    <xf numFmtId="164" fontId="23" fillId="0" borderId="69" xfId="2" applyFont="1" applyBorder="1" applyProtection="1"/>
    <xf numFmtId="164" fontId="5" fillId="0" borderId="61" xfId="2" applyFont="1" applyBorder="1" applyAlignment="1" applyProtection="1">
      <alignment horizontal="right" vertical="center"/>
    </xf>
    <xf numFmtId="0" fontId="42" fillId="16" borderId="47" xfId="0" applyFont="1" applyFill="1" applyBorder="1" applyAlignment="1" applyProtection="1">
      <alignment horizontal="center" vertical="center" wrapText="1"/>
    </xf>
    <xf numFmtId="2" fontId="53" fillId="0" borderId="102" xfId="0" applyNumberFormat="1" applyFont="1" applyBorder="1" applyAlignment="1" applyProtection="1">
      <alignment horizontal="right" vertical="center"/>
    </xf>
    <xf numFmtId="2" fontId="25" fillId="0" borderId="104" xfId="0" applyNumberFormat="1" applyFont="1" applyBorder="1" applyAlignment="1" applyProtection="1">
      <alignment horizontal="right" vertical="center"/>
    </xf>
    <xf numFmtId="2" fontId="68" fillId="0" borderId="15" xfId="0" applyNumberFormat="1" applyFont="1" applyBorder="1" applyAlignment="1" applyProtection="1">
      <alignment vertical="center" wrapText="1"/>
    </xf>
    <xf numFmtId="2" fontId="68" fillId="0" borderId="4" xfId="0" applyNumberFormat="1" applyFont="1" applyBorder="1" applyAlignment="1" applyProtection="1">
      <alignment vertical="center" wrapText="1"/>
    </xf>
    <xf numFmtId="2" fontId="68" fillId="0" borderId="13" xfId="0" applyNumberFormat="1" applyFont="1" applyBorder="1" applyAlignment="1" applyProtection="1">
      <alignment vertical="center" wrapText="1"/>
    </xf>
    <xf numFmtId="0" fontId="19" fillId="0" borderId="70" xfId="0" applyFont="1" applyBorder="1" applyAlignment="1" applyProtection="1">
      <alignment horizontal="left" vertical="top" wrapText="1"/>
    </xf>
    <xf numFmtId="0" fontId="19" fillId="0" borderId="71" xfId="0" applyFont="1" applyBorder="1" applyAlignment="1" applyProtection="1">
      <alignment horizontal="left" vertical="top" wrapText="1"/>
    </xf>
    <xf numFmtId="0" fontId="19" fillId="0" borderId="72" xfId="0" applyFont="1" applyBorder="1" applyAlignment="1" applyProtection="1">
      <alignment horizontal="left" vertical="top" wrapText="1"/>
    </xf>
    <xf numFmtId="0" fontId="19" fillId="0" borderId="73" xfId="0" applyFont="1" applyBorder="1" applyAlignment="1" applyProtection="1">
      <alignment horizontal="left" vertical="top" wrapText="1"/>
    </xf>
    <xf numFmtId="0" fontId="19" fillId="0" borderId="1" xfId="0" applyFont="1" applyBorder="1" applyAlignment="1" applyProtection="1">
      <alignment horizontal="left" vertical="top" wrapText="1"/>
    </xf>
    <xf numFmtId="0" fontId="19" fillId="0" borderId="74" xfId="0" applyFont="1" applyBorder="1" applyAlignment="1" applyProtection="1">
      <alignment horizontal="left" vertical="top" wrapText="1"/>
    </xf>
    <xf numFmtId="0" fontId="19" fillId="0" borderId="75" xfId="0" applyFont="1" applyBorder="1" applyAlignment="1" applyProtection="1">
      <alignment horizontal="left" vertical="top" wrapText="1"/>
    </xf>
    <xf numFmtId="0" fontId="19" fillId="0" borderId="76" xfId="0" applyFont="1" applyBorder="1" applyAlignment="1" applyProtection="1">
      <alignment horizontal="left" vertical="top" wrapText="1"/>
    </xf>
    <xf numFmtId="0" fontId="19" fillId="0" borderId="77" xfId="0" applyFont="1" applyBorder="1" applyAlignment="1" applyProtection="1">
      <alignment horizontal="left" vertical="top" wrapText="1"/>
    </xf>
    <xf numFmtId="0" fontId="19" fillId="0" borderId="78" xfId="0" applyFont="1" applyBorder="1" applyAlignment="1" applyProtection="1">
      <alignment horizontal="left" vertical="top" wrapText="1"/>
    </xf>
    <xf numFmtId="0" fontId="19" fillId="0" borderId="79" xfId="0" applyFont="1" applyBorder="1" applyAlignment="1" applyProtection="1">
      <alignment horizontal="left" vertical="top" wrapText="1"/>
    </xf>
    <xf numFmtId="0" fontId="19" fillId="0" borderId="80" xfId="0" applyFont="1" applyBorder="1" applyAlignment="1" applyProtection="1">
      <alignment horizontal="left" vertical="top" wrapText="1"/>
    </xf>
    <xf numFmtId="0" fontId="19" fillId="0" borderId="81" xfId="0" applyFont="1" applyBorder="1" applyAlignment="1" applyProtection="1">
      <alignment horizontal="left" vertical="top" wrapText="1"/>
    </xf>
    <xf numFmtId="0" fontId="19" fillId="0" borderId="0" xfId="0" applyFont="1" applyBorder="1" applyAlignment="1" applyProtection="1">
      <alignment horizontal="left" vertical="top" wrapText="1"/>
    </xf>
    <xf numFmtId="0" fontId="19" fillId="0" borderId="82" xfId="0" applyFont="1" applyBorder="1" applyAlignment="1" applyProtection="1">
      <alignment horizontal="left" vertical="top" wrapText="1"/>
    </xf>
    <xf numFmtId="0" fontId="19" fillId="0" borderId="83" xfId="0" applyFont="1" applyBorder="1" applyAlignment="1" applyProtection="1">
      <alignment horizontal="left" vertical="top" wrapText="1"/>
    </xf>
    <xf numFmtId="0" fontId="19" fillId="0" borderId="84" xfId="0" applyFont="1" applyBorder="1" applyAlignment="1" applyProtection="1">
      <alignment horizontal="left" vertical="top" wrapText="1"/>
    </xf>
    <xf numFmtId="0" fontId="19" fillId="0" borderId="85" xfId="0" applyFont="1" applyBorder="1" applyAlignment="1" applyProtection="1">
      <alignment horizontal="left" vertical="top" wrapText="1"/>
    </xf>
    <xf numFmtId="0" fontId="24" fillId="0" borderId="28" xfId="0" applyFont="1" applyBorder="1" applyAlignment="1" applyProtection="1">
      <alignment horizontal="left" vertical="center"/>
    </xf>
    <xf numFmtId="0" fontId="24" fillId="0" borderId="29" xfId="0" applyFont="1" applyBorder="1" applyAlignment="1" applyProtection="1">
      <alignment horizontal="left" vertical="center"/>
    </xf>
    <xf numFmtId="0" fontId="24" fillId="0" borderId="18" xfId="0" applyFont="1" applyBorder="1" applyAlignment="1" applyProtection="1">
      <alignment horizontal="left" vertical="center"/>
    </xf>
    <xf numFmtId="0" fontId="24" fillId="0" borderId="17" xfId="0" applyFont="1" applyBorder="1" applyAlignment="1" applyProtection="1">
      <alignment horizontal="left" vertical="center"/>
    </xf>
    <xf numFmtId="0" fontId="36" fillId="15" borderId="37" xfId="0" applyFont="1" applyFill="1" applyBorder="1" applyAlignment="1" applyProtection="1">
      <alignment horizontal="center" vertical="center"/>
    </xf>
    <xf numFmtId="0" fontId="36" fillId="15" borderId="38" xfId="0" applyFont="1" applyFill="1" applyBorder="1" applyAlignment="1" applyProtection="1">
      <alignment horizontal="center" vertical="center"/>
    </xf>
    <xf numFmtId="0" fontId="36" fillId="15" borderId="39" xfId="0" applyFont="1" applyFill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vertical="center"/>
    </xf>
    <xf numFmtId="0" fontId="24" fillId="0" borderId="15" xfId="0" applyFont="1" applyBorder="1" applyAlignment="1" applyProtection="1">
      <alignment horizontal="left" vertical="center"/>
    </xf>
    <xf numFmtId="0" fontId="21" fillId="15" borderId="37" xfId="0" applyFont="1" applyFill="1" applyBorder="1" applyAlignment="1" applyProtection="1">
      <alignment horizontal="center" vertical="center"/>
    </xf>
    <xf numFmtId="0" fontId="21" fillId="15" borderId="38" xfId="0" applyFont="1" applyFill="1" applyBorder="1" applyAlignment="1" applyProtection="1">
      <alignment horizontal="center" vertical="center"/>
    </xf>
    <xf numFmtId="0" fontId="21" fillId="15" borderId="39" xfId="0" applyFont="1" applyFill="1" applyBorder="1" applyAlignment="1" applyProtection="1">
      <alignment horizontal="center" vertical="center"/>
    </xf>
    <xf numFmtId="0" fontId="24" fillId="0" borderId="18" xfId="0" applyFont="1" applyBorder="1" applyAlignment="1" applyProtection="1">
      <alignment vertical="center"/>
    </xf>
    <xf numFmtId="0" fontId="24" fillId="0" borderId="17" xfId="0" applyFont="1" applyBorder="1" applyAlignment="1" applyProtection="1">
      <alignment vertical="center"/>
    </xf>
    <xf numFmtId="0" fontId="24" fillId="0" borderId="35" xfId="0" applyFont="1" applyBorder="1" applyAlignment="1" applyProtection="1">
      <alignment horizontal="left" vertical="center"/>
    </xf>
    <xf numFmtId="0" fontId="24" fillId="0" borderId="36" xfId="0" applyFont="1" applyBorder="1" applyAlignment="1" applyProtection="1">
      <alignment horizontal="left" vertical="center"/>
    </xf>
    <xf numFmtId="0" fontId="46" fillId="8" borderId="22" xfId="0" applyFont="1" applyFill="1" applyBorder="1" applyAlignment="1" applyProtection="1">
      <alignment horizontal="center" vertical="center" wrapText="1"/>
      <protection locked="0"/>
    </xf>
    <xf numFmtId="0" fontId="46" fillId="8" borderId="21" xfId="0" applyFont="1" applyFill="1" applyBorder="1" applyAlignment="1" applyProtection="1">
      <alignment horizontal="center" vertical="center" wrapText="1"/>
      <protection locked="0"/>
    </xf>
    <xf numFmtId="0" fontId="46" fillId="8" borderId="23" xfId="0" applyFont="1" applyFill="1" applyBorder="1" applyAlignment="1" applyProtection="1">
      <alignment horizontal="center" vertical="center" wrapText="1"/>
      <protection locked="0"/>
    </xf>
    <xf numFmtId="0" fontId="46" fillId="8" borderId="24" xfId="0" applyFont="1" applyFill="1" applyBorder="1" applyAlignment="1" applyProtection="1">
      <alignment horizontal="center" vertical="center" wrapText="1"/>
      <protection locked="0"/>
    </xf>
    <xf numFmtId="0" fontId="46" fillId="8" borderId="0" xfId="0" applyFont="1" applyFill="1" applyBorder="1" applyAlignment="1" applyProtection="1">
      <alignment horizontal="center" vertical="center" wrapText="1"/>
      <protection locked="0"/>
    </xf>
    <xf numFmtId="0" fontId="46" fillId="8" borderId="25" xfId="0" applyFont="1" applyFill="1" applyBorder="1" applyAlignment="1" applyProtection="1">
      <alignment horizontal="center" vertical="center" wrapText="1"/>
      <protection locked="0"/>
    </xf>
    <xf numFmtId="0" fontId="46" fillId="8" borderId="26" xfId="0" applyFont="1" applyFill="1" applyBorder="1" applyAlignment="1" applyProtection="1">
      <alignment horizontal="center" vertical="center" wrapText="1"/>
      <protection locked="0"/>
    </xf>
    <xf numFmtId="0" fontId="46" fillId="8" borderId="27" xfId="0" applyFont="1" applyFill="1" applyBorder="1" applyAlignment="1" applyProtection="1">
      <alignment horizontal="center" vertical="center" wrapText="1"/>
      <protection locked="0"/>
    </xf>
    <xf numFmtId="0" fontId="46" fillId="8" borderId="20" xfId="0" applyFont="1" applyFill="1" applyBorder="1" applyAlignment="1" applyProtection="1">
      <alignment horizontal="center" vertical="center" wrapText="1"/>
      <protection locked="0"/>
    </xf>
    <xf numFmtId="0" fontId="21" fillId="6" borderId="37" xfId="0" applyFont="1" applyFill="1" applyBorder="1" applyAlignment="1" applyProtection="1">
      <alignment horizontal="center" vertical="center"/>
    </xf>
    <xf numFmtId="0" fontId="21" fillId="6" borderId="38" xfId="0" applyFont="1" applyFill="1" applyBorder="1" applyAlignment="1" applyProtection="1">
      <alignment horizontal="center" vertical="center"/>
    </xf>
    <xf numFmtId="0" fontId="21" fillId="6" borderId="39" xfId="0" applyFont="1" applyFill="1" applyBorder="1" applyAlignment="1" applyProtection="1">
      <alignment horizontal="center" vertical="center"/>
    </xf>
    <xf numFmtId="0" fontId="36" fillId="7" borderId="37" xfId="0" applyFont="1" applyFill="1" applyBorder="1" applyAlignment="1" applyProtection="1">
      <alignment horizontal="center" vertical="center"/>
    </xf>
    <xf numFmtId="0" fontId="36" fillId="7" borderId="38" xfId="0" applyFont="1" applyFill="1" applyBorder="1" applyAlignment="1" applyProtection="1">
      <alignment horizontal="center" vertical="center"/>
    </xf>
    <xf numFmtId="0" fontId="36" fillId="7" borderId="39" xfId="0" applyFont="1" applyFill="1" applyBorder="1" applyAlignment="1" applyProtection="1">
      <alignment horizontal="center" vertical="center"/>
    </xf>
    <xf numFmtId="0" fontId="24" fillId="0" borderId="28" xfId="0" applyFont="1" applyBorder="1" applyAlignment="1" applyProtection="1">
      <alignment vertical="center"/>
    </xf>
    <xf numFmtId="0" fontId="24" fillId="0" borderId="29" xfId="0" applyFont="1" applyBorder="1" applyAlignment="1" applyProtection="1">
      <alignment vertical="center"/>
    </xf>
    <xf numFmtId="0" fontId="24" fillId="0" borderId="15" xfId="0" applyFont="1" applyBorder="1" applyAlignment="1" applyProtection="1">
      <alignment vertical="center"/>
    </xf>
    <xf numFmtId="0" fontId="36" fillId="6" borderId="22" xfId="0" applyFont="1" applyFill="1" applyBorder="1" applyAlignment="1" applyProtection="1">
      <alignment horizontal="center" vertical="center"/>
    </xf>
    <xf numFmtId="0" fontId="36" fillId="6" borderId="21" xfId="0" applyFont="1" applyFill="1" applyBorder="1" applyAlignment="1" applyProtection="1">
      <alignment horizontal="center" vertical="center"/>
    </xf>
    <xf numFmtId="0" fontId="36" fillId="6" borderId="6" xfId="0" applyFont="1" applyFill="1" applyBorder="1" applyAlignment="1" applyProtection="1">
      <alignment horizontal="center" vertical="center"/>
    </xf>
    <xf numFmtId="0" fontId="36" fillId="6" borderId="7" xfId="0" applyFont="1" applyFill="1" applyBorder="1" applyAlignment="1" applyProtection="1">
      <alignment horizontal="center" vertical="center"/>
    </xf>
    <xf numFmtId="0" fontId="24" fillId="0" borderId="13" xfId="0" applyFont="1" applyBorder="1" applyAlignment="1" applyProtection="1">
      <alignment horizontal="left" vertical="center"/>
    </xf>
    <xf numFmtId="0" fontId="25" fillId="0" borderId="35" xfId="0" applyFont="1" applyBorder="1" applyAlignment="1" applyProtection="1">
      <alignment horizontal="left" vertical="center"/>
    </xf>
    <xf numFmtId="0" fontId="25" fillId="0" borderId="36" xfId="0" applyFont="1" applyBorder="1" applyAlignment="1" applyProtection="1">
      <alignment horizontal="left" vertical="center"/>
    </xf>
    <xf numFmtId="0" fontId="24" fillId="0" borderId="4" xfId="0" applyFont="1" applyBorder="1" applyAlignment="1" applyProtection="1">
      <alignment horizontal="left" vertical="center"/>
    </xf>
    <xf numFmtId="0" fontId="24" fillId="0" borderId="30" xfId="0" applyFont="1" applyBorder="1" applyAlignment="1" applyProtection="1">
      <alignment horizontal="left" vertical="center"/>
    </xf>
    <xf numFmtId="0" fontId="58" fillId="11" borderId="37" xfId="0" applyFont="1" applyFill="1" applyBorder="1" applyAlignment="1" applyProtection="1">
      <alignment horizontal="center" vertical="center"/>
    </xf>
    <xf numFmtId="0" fontId="58" fillId="11" borderId="38" xfId="0" applyFont="1" applyFill="1" applyBorder="1" applyAlignment="1" applyProtection="1">
      <alignment horizontal="center" vertical="center"/>
    </xf>
    <xf numFmtId="0" fontId="58" fillId="11" borderId="39" xfId="0" applyFont="1" applyFill="1" applyBorder="1" applyAlignment="1" applyProtection="1">
      <alignment horizontal="center" vertical="center"/>
    </xf>
    <xf numFmtId="0" fontId="21" fillId="14" borderId="37" xfId="0" applyFont="1" applyFill="1" applyBorder="1" applyAlignment="1" applyProtection="1">
      <alignment horizontal="center" vertical="center"/>
    </xf>
    <xf numFmtId="0" fontId="21" fillId="14" borderId="38" xfId="0" applyFont="1" applyFill="1" applyBorder="1" applyAlignment="1" applyProtection="1">
      <alignment horizontal="center" vertical="center"/>
    </xf>
    <xf numFmtId="0" fontId="21" fillId="14" borderId="39" xfId="0" applyFont="1" applyFill="1" applyBorder="1" applyAlignment="1" applyProtection="1">
      <alignment horizontal="center" vertical="center"/>
    </xf>
    <xf numFmtId="0" fontId="24" fillId="0" borderId="35" xfId="0" applyFont="1" applyBorder="1" applyAlignment="1" applyProtection="1">
      <alignment vertical="center"/>
    </xf>
    <xf numFmtId="0" fontId="24" fillId="0" borderId="36" xfId="0" applyFont="1" applyBorder="1" applyAlignment="1" applyProtection="1">
      <alignment vertical="center"/>
    </xf>
    <xf numFmtId="0" fontId="44" fillId="0" borderId="62" xfId="0" applyFont="1" applyBorder="1" applyAlignment="1" applyProtection="1">
      <alignment horizontal="left" vertical="center"/>
    </xf>
    <xf numFmtId="0" fontId="44" fillId="0" borderId="63" xfId="0" applyFont="1" applyBorder="1" applyAlignment="1" applyProtection="1">
      <alignment horizontal="left" vertical="center"/>
    </xf>
    <xf numFmtId="0" fontId="19" fillId="0" borderId="50" xfId="0" applyFont="1" applyBorder="1" applyAlignment="1" applyProtection="1">
      <alignment horizontal="center" vertical="center"/>
    </xf>
    <xf numFmtId="0" fontId="44" fillId="0" borderId="65" xfId="0" applyFont="1" applyBorder="1" applyAlignment="1" applyProtection="1">
      <alignment horizontal="left" vertical="center"/>
    </xf>
    <xf numFmtId="0" fontId="22" fillId="0" borderId="60" xfId="0" applyFont="1" applyBorder="1" applyAlignment="1" applyProtection="1">
      <alignment horizontal="left" vertical="center"/>
    </xf>
    <xf numFmtId="0" fontId="26" fillId="0" borderId="88" xfId="0" applyFont="1" applyBorder="1" applyAlignment="1" applyProtection="1">
      <alignment horizontal="left" vertical="center"/>
    </xf>
    <xf numFmtId="0" fontId="26" fillId="0" borderId="2" xfId="0" applyFont="1" applyBorder="1" applyAlignment="1" applyProtection="1">
      <alignment horizontal="left" vertical="center"/>
    </xf>
    <xf numFmtId="0" fontId="26" fillId="0" borderId="92" xfId="0" applyFont="1" applyBorder="1" applyAlignment="1" applyProtection="1">
      <alignment horizontal="left" vertical="center"/>
    </xf>
    <xf numFmtId="0" fontId="26" fillId="0" borderId="89" xfId="0" applyFont="1" applyBorder="1" applyAlignment="1" applyProtection="1">
      <alignment horizontal="left" vertical="center"/>
    </xf>
    <xf numFmtId="0" fontId="26" fillId="0" borderId="90" xfId="0" applyFont="1" applyBorder="1" applyAlignment="1" applyProtection="1">
      <alignment horizontal="left" vertical="center"/>
    </xf>
    <xf numFmtId="0" fontId="26" fillId="0" borderId="93" xfId="0" applyFont="1" applyBorder="1" applyAlignment="1" applyProtection="1">
      <alignment horizontal="left" vertical="center"/>
    </xf>
    <xf numFmtId="0" fontId="4" fillId="0" borderId="99" xfId="0" applyFont="1" applyBorder="1" applyAlignment="1" applyProtection="1">
      <alignment horizontal="center" vertical="center"/>
    </xf>
    <xf numFmtId="0" fontId="4" fillId="0" borderId="100" xfId="0" applyFont="1" applyBorder="1" applyAlignment="1" applyProtection="1">
      <alignment horizontal="center" vertical="center"/>
    </xf>
    <xf numFmtId="0" fontId="4" fillId="0" borderId="101" xfId="0" applyFont="1" applyBorder="1" applyAlignment="1" applyProtection="1">
      <alignment horizontal="center" vertical="center"/>
    </xf>
    <xf numFmtId="0" fontId="6" fillId="10" borderId="37" xfId="0" applyFont="1" applyFill="1" applyBorder="1" applyAlignment="1" applyProtection="1">
      <alignment horizontal="left" vertical="top" wrapText="1" readingOrder="1"/>
    </xf>
    <xf numFmtId="0" fontId="6" fillId="10" borderId="38" xfId="0" applyFont="1" applyFill="1" applyBorder="1" applyAlignment="1" applyProtection="1">
      <alignment horizontal="left" vertical="top" wrapText="1" readingOrder="1"/>
    </xf>
    <xf numFmtId="0" fontId="6" fillId="10" borderId="97" xfId="0" applyFont="1" applyFill="1" applyBorder="1" applyAlignment="1" applyProtection="1">
      <alignment horizontal="left" vertical="top" wrapText="1" readingOrder="1"/>
    </xf>
    <xf numFmtId="0" fontId="6" fillId="10" borderId="98" xfId="0" applyFont="1" applyFill="1" applyBorder="1" applyAlignment="1" applyProtection="1">
      <alignment horizontal="left" vertical="top" wrapText="1" readingOrder="1"/>
    </xf>
    <xf numFmtId="0" fontId="14" fillId="5" borderId="53" xfId="1" applyFont="1" applyFill="1" applyBorder="1" applyAlignment="1" applyProtection="1">
      <alignment horizontal="center" vertical="center" wrapText="1"/>
      <protection locked="0"/>
    </xf>
    <xf numFmtId="0" fontId="14" fillId="5" borderId="54" xfId="1" applyFont="1" applyFill="1" applyBorder="1" applyAlignment="1" applyProtection="1">
      <alignment horizontal="center" vertical="center" wrapText="1"/>
      <protection locked="0"/>
    </xf>
    <xf numFmtId="0" fontId="14" fillId="5" borderId="55" xfId="1" applyFont="1" applyFill="1" applyBorder="1" applyAlignment="1" applyProtection="1">
      <alignment horizontal="center" vertical="center" wrapText="1"/>
      <protection locked="0"/>
    </xf>
    <xf numFmtId="0" fontId="16" fillId="0" borderId="46" xfId="0" applyFont="1" applyBorder="1" applyAlignment="1" applyProtection="1">
      <alignment horizontal="center" vertical="center" wrapText="1" readingOrder="1"/>
    </xf>
    <xf numFmtId="0" fontId="16" fillId="0" borderId="47" xfId="0" applyFont="1" applyBorder="1" applyAlignment="1" applyProtection="1">
      <alignment horizontal="center" vertical="center" wrapText="1" readingOrder="1"/>
    </xf>
    <xf numFmtId="0" fontId="16" fillId="0" borderId="48" xfId="0" applyFont="1" applyBorder="1" applyAlignment="1" applyProtection="1">
      <alignment horizontal="center" vertical="center" wrapText="1" readingOrder="1"/>
    </xf>
    <xf numFmtId="0" fontId="18" fillId="2" borderId="56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2" borderId="57" xfId="0" applyFont="1" applyFill="1" applyBorder="1" applyAlignment="1" applyProtection="1">
      <alignment horizontal="center" vertical="center" wrapText="1"/>
    </xf>
    <xf numFmtId="0" fontId="18" fillId="0" borderId="67" xfId="0" applyFont="1" applyBorder="1" applyAlignment="1" applyProtection="1">
      <alignment horizontal="left" vertical="center"/>
    </xf>
    <xf numFmtId="0" fontId="18" fillId="0" borderId="68" xfId="0" applyFont="1" applyBorder="1" applyAlignment="1" applyProtection="1">
      <alignment horizontal="left" vertical="center"/>
    </xf>
    <xf numFmtId="0" fontId="37" fillId="17" borderId="70" xfId="0" applyFont="1" applyFill="1" applyBorder="1" applyAlignment="1" applyProtection="1">
      <alignment horizontal="center" vertical="center"/>
    </xf>
    <xf numFmtId="0" fontId="37" fillId="17" borderId="71" xfId="0" applyFont="1" applyFill="1" applyBorder="1" applyAlignment="1" applyProtection="1">
      <alignment horizontal="center" vertical="center"/>
    </xf>
    <xf numFmtId="0" fontId="37" fillId="17" borderId="72" xfId="0" applyFont="1" applyFill="1" applyBorder="1" applyAlignment="1" applyProtection="1">
      <alignment horizontal="center" vertical="center"/>
    </xf>
    <xf numFmtId="0" fontId="37" fillId="17" borderId="75" xfId="0" applyFont="1" applyFill="1" applyBorder="1" applyAlignment="1" applyProtection="1">
      <alignment horizontal="center" vertical="center"/>
    </xf>
    <xf numFmtId="0" fontId="37" fillId="17" borderId="76" xfId="0" applyFont="1" applyFill="1" applyBorder="1" applyAlignment="1" applyProtection="1">
      <alignment horizontal="center" vertical="center"/>
    </xf>
    <xf numFmtId="0" fontId="37" fillId="17" borderId="77" xfId="0" applyFont="1" applyFill="1" applyBorder="1" applyAlignment="1" applyProtection="1">
      <alignment horizontal="center" vertical="center"/>
    </xf>
    <xf numFmtId="0" fontId="44" fillId="0" borderId="60" xfId="0" applyFont="1" applyBorder="1" applyAlignment="1" applyProtection="1">
      <alignment horizontal="left" vertical="center"/>
    </xf>
    <xf numFmtId="0" fontId="28" fillId="0" borderId="94" xfId="0" applyFont="1" applyBorder="1" applyAlignment="1" applyProtection="1">
      <alignment horizontal="center" vertical="center"/>
    </xf>
    <xf numFmtId="0" fontId="28" fillId="0" borderId="95" xfId="0" applyFont="1" applyBorder="1" applyAlignment="1" applyProtection="1">
      <alignment horizontal="center" vertical="center"/>
    </xf>
    <xf numFmtId="0" fontId="26" fillId="0" borderId="86" xfId="0" applyFont="1" applyBorder="1" applyAlignment="1" applyProtection="1">
      <alignment horizontal="left" vertical="center"/>
    </xf>
    <xf numFmtId="0" fontId="26" fillId="0" borderId="87" xfId="0" applyFont="1" applyBorder="1" applyAlignment="1" applyProtection="1">
      <alignment horizontal="left" vertical="center"/>
    </xf>
    <xf numFmtId="0" fontId="26" fillId="0" borderId="91" xfId="0" applyFont="1" applyBorder="1" applyAlignment="1" applyProtection="1">
      <alignment horizontal="left" vertical="center"/>
    </xf>
    <xf numFmtId="0" fontId="60" fillId="0" borderId="24" xfId="0" applyFont="1" applyBorder="1" applyAlignment="1" applyProtection="1">
      <alignment horizontal="center" vertical="center" wrapText="1" readingOrder="1"/>
    </xf>
    <xf numFmtId="0" fontId="39" fillId="0" borderId="0" xfId="0" applyFont="1" applyBorder="1" applyAlignment="1" applyProtection="1">
      <alignment horizontal="center" vertical="center" wrapText="1" readingOrder="1"/>
    </xf>
    <xf numFmtId="0" fontId="39" fillId="0" borderId="25" xfId="0" applyFont="1" applyBorder="1" applyAlignment="1" applyProtection="1">
      <alignment horizontal="center" vertical="center" wrapText="1" readingOrder="1"/>
    </xf>
    <xf numFmtId="0" fontId="19" fillId="0" borderId="51" xfId="0" applyFont="1" applyBorder="1" applyAlignment="1" applyProtection="1">
      <alignment horizontal="center" vertical="center"/>
    </xf>
    <xf numFmtId="0" fontId="28" fillId="0" borderId="96" xfId="0" applyFont="1" applyBorder="1" applyAlignment="1" applyProtection="1">
      <alignment horizontal="center" vertical="center"/>
    </xf>
    <xf numFmtId="0" fontId="40" fillId="18" borderId="58" xfId="0" applyFont="1" applyFill="1" applyBorder="1" applyAlignment="1" applyProtection="1">
      <alignment horizontal="center" vertical="center" wrapText="1"/>
    </xf>
    <xf numFmtId="0" fontId="20" fillId="18" borderId="3" xfId="0" applyFont="1" applyFill="1" applyBorder="1" applyAlignment="1" applyProtection="1">
      <alignment horizontal="center" vertical="center"/>
    </xf>
    <xf numFmtId="0" fontId="20" fillId="18" borderId="59" xfId="0" applyFont="1" applyFill="1" applyBorder="1" applyAlignment="1" applyProtection="1">
      <alignment horizontal="center" vertical="center"/>
    </xf>
    <xf numFmtId="0" fontId="18" fillId="0" borderId="65" xfId="0" applyFont="1" applyBorder="1" applyAlignment="1" applyProtection="1">
      <alignment horizontal="left" vertical="center"/>
    </xf>
    <xf numFmtId="0" fontId="18" fillId="0" borderId="60" xfId="0" applyFont="1" applyBorder="1" applyAlignment="1" applyProtection="1">
      <alignment horizontal="left" vertical="center"/>
    </xf>
    <xf numFmtId="0" fontId="24" fillId="0" borderId="13" xfId="0" applyFont="1" applyBorder="1" applyAlignment="1" applyProtection="1">
      <alignment vertical="center"/>
    </xf>
    <xf numFmtId="0" fontId="24" fillId="0" borderId="40" xfId="0" applyFont="1" applyBorder="1" applyAlignment="1" applyProtection="1">
      <alignment vertical="center"/>
    </xf>
    <xf numFmtId="0" fontId="24" fillId="0" borderId="41" xfId="0" applyFont="1" applyBorder="1" applyAlignment="1" applyProtection="1">
      <alignment vertical="center"/>
    </xf>
    <xf numFmtId="0" fontId="20" fillId="0" borderId="6" xfId="0" applyFont="1" applyBorder="1" applyAlignment="1" applyProtection="1">
      <alignment horizontal="center"/>
    </xf>
    <xf numFmtId="0" fontId="20" fillId="0" borderId="31" xfId="0" applyFont="1" applyBorder="1" applyAlignment="1" applyProtection="1">
      <alignment horizontal="center"/>
    </xf>
    <xf numFmtId="0" fontId="24" fillId="0" borderId="106" xfId="0" applyFont="1" applyBorder="1" applyAlignment="1" applyProtection="1">
      <alignment vertical="center"/>
    </xf>
    <xf numFmtId="0" fontId="20" fillId="0" borderId="19" xfId="0" applyFont="1" applyBorder="1" applyAlignment="1" applyProtection="1">
      <alignment horizontal="center"/>
    </xf>
    <xf numFmtId="0" fontId="20" fillId="0" borderId="20" xfId="0" applyFont="1" applyBorder="1" applyAlignment="1" applyProtection="1">
      <alignment horizontal="center"/>
    </xf>
    <xf numFmtId="0" fontId="24" fillId="0" borderId="105" xfId="0" applyFont="1" applyBorder="1" applyAlignment="1" applyProtection="1">
      <alignment vertical="center"/>
    </xf>
    <xf numFmtId="0" fontId="24" fillId="0" borderId="107" xfId="0" applyFont="1" applyBorder="1" applyAlignment="1" applyProtection="1">
      <alignment vertical="center"/>
    </xf>
    <xf numFmtId="0" fontId="24" fillId="0" borderId="103" xfId="0" applyFont="1" applyBorder="1" applyAlignment="1" applyProtection="1">
      <alignment vertical="center"/>
    </xf>
    <xf numFmtId="0" fontId="21" fillId="7" borderId="37" xfId="0" applyFont="1" applyFill="1" applyBorder="1" applyAlignment="1" applyProtection="1">
      <alignment horizontal="center" vertical="center"/>
    </xf>
    <xf numFmtId="0" fontId="21" fillId="7" borderId="38" xfId="0" applyFont="1" applyFill="1" applyBorder="1" applyAlignment="1" applyProtection="1">
      <alignment horizontal="center" vertical="center"/>
    </xf>
    <xf numFmtId="0" fontId="21" fillId="7" borderId="39" xfId="0" applyFont="1" applyFill="1" applyBorder="1" applyAlignment="1" applyProtection="1">
      <alignment horizontal="center" vertical="center"/>
    </xf>
    <xf numFmtId="0" fontId="21" fillId="4" borderId="37" xfId="0" applyFont="1" applyFill="1" applyBorder="1" applyAlignment="1" applyProtection="1">
      <alignment horizontal="center" vertical="center"/>
    </xf>
    <xf numFmtId="0" fontId="21" fillId="4" borderId="38" xfId="0" applyFont="1" applyFill="1" applyBorder="1" applyAlignment="1" applyProtection="1">
      <alignment horizontal="center" vertical="center"/>
    </xf>
    <xf numFmtId="0" fontId="21" fillId="4" borderId="39" xfId="0" applyFont="1" applyFill="1" applyBorder="1" applyAlignment="1" applyProtection="1">
      <alignment horizontal="center" vertical="center"/>
    </xf>
    <xf numFmtId="0" fontId="21" fillId="19" borderId="37" xfId="0" applyFont="1" applyFill="1" applyBorder="1" applyAlignment="1" applyProtection="1">
      <alignment horizontal="center" vertical="center"/>
    </xf>
    <xf numFmtId="0" fontId="21" fillId="19" borderId="38" xfId="0" applyFont="1" applyFill="1" applyBorder="1" applyAlignment="1" applyProtection="1">
      <alignment horizontal="center" vertical="center"/>
    </xf>
    <xf numFmtId="0" fontId="21" fillId="19" borderId="39" xfId="0" applyFont="1" applyFill="1" applyBorder="1" applyAlignment="1" applyProtection="1">
      <alignment horizontal="center" vertical="center"/>
    </xf>
    <xf numFmtId="0" fontId="36" fillId="20" borderId="37" xfId="0" applyFont="1" applyFill="1" applyBorder="1" applyAlignment="1" applyProtection="1">
      <alignment horizontal="center" vertical="center"/>
    </xf>
    <xf numFmtId="0" fontId="36" fillId="20" borderId="38" xfId="0" applyFont="1" applyFill="1" applyBorder="1" applyAlignment="1" applyProtection="1">
      <alignment horizontal="center" vertical="center"/>
    </xf>
    <xf numFmtId="0" fontId="36" fillId="20" borderId="39" xfId="0" applyFont="1" applyFill="1" applyBorder="1" applyAlignment="1" applyProtection="1">
      <alignment horizontal="center" vertical="center"/>
    </xf>
    <xf numFmtId="0" fontId="36" fillId="13" borderId="37" xfId="0" applyFont="1" applyFill="1" applyBorder="1" applyAlignment="1" applyProtection="1">
      <alignment horizontal="center" vertical="center"/>
    </xf>
    <xf numFmtId="0" fontId="36" fillId="13" borderId="38" xfId="0" applyFont="1" applyFill="1" applyBorder="1" applyAlignment="1" applyProtection="1">
      <alignment horizontal="center" vertical="center"/>
    </xf>
    <xf numFmtId="0" fontId="36" fillId="13" borderId="39" xfId="0" applyFont="1" applyFill="1" applyBorder="1" applyAlignment="1" applyProtection="1">
      <alignment horizontal="center" vertical="center"/>
    </xf>
    <xf numFmtId="0" fontId="21" fillId="3" borderId="37" xfId="0" applyFont="1" applyFill="1" applyBorder="1" applyAlignment="1" applyProtection="1">
      <alignment horizontal="center" vertical="center"/>
    </xf>
    <xf numFmtId="0" fontId="21" fillId="3" borderId="38" xfId="0" applyFont="1" applyFill="1" applyBorder="1" applyAlignment="1" applyProtection="1">
      <alignment horizontal="center" vertical="center"/>
    </xf>
    <xf numFmtId="0" fontId="21" fillId="3" borderId="39" xfId="0" applyFont="1" applyFill="1" applyBorder="1" applyAlignment="1" applyProtection="1">
      <alignment horizontal="center" vertical="center"/>
    </xf>
    <xf numFmtId="0" fontId="38" fillId="0" borderId="43" xfId="0" applyFont="1" applyBorder="1" applyAlignment="1" applyProtection="1">
      <alignment horizontal="center" vertical="center"/>
    </xf>
    <xf numFmtId="0" fontId="38" fillId="0" borderId="44" xfId="0" applyFont="1" applyBorder="1" applyAlignment="1" applyProtection="1">
      <alignment horizontal="center" vertical="center"/>
    </xf>
    <xf numFmtId="0" fontId="21" fillId="12" borderId="37" xfId="0" applyFont="1" applyFill="1" applyBorder="1" applyAlignment="1" applyProtection="1">
      <alignment horizontal="center" vertical="center"/>
    </xf>
    <xf numFmtId="0" fontId="21" fillId="12" borderId="38" xfId="0" applyFont="1" applyFill="1" applyBorder="1" applyAlignment="1" applyProtection="1">
      <alignment horizontal="center" vertical="center"/>
    </xf>
    <xf numFmtId="0" fontId="21" fillId="12" borderId="39" xfId="0" applyFont="1" applyFill="1" applyBorder="1" applyAlignment="1" applyProtection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EA16BD"/>
      <color rgb="FF66FF33"/>
      <color rgb="FFFF6600"/>
      <color rgb="FF00FF00"/>
      <color rgb="FFFFFF00"/>
      <color rgb="FF1807F9"/>
      <color rgb="FF0000CC"/>
      <color rgb="FF7563FD"/>
      <color rgb="FF7EE0E2"/>
      <color rgb="FF7E79E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26" Type="http://schemas.openxmlformats.org/officeDocument/2006/relationships/image" Target="../media/image25.jpeg"/><Relationship Id="rId39" Type="http://schemas.openxmlformats.org/officeDocument/2006/relationships/image" Target="../media/image38.png"/><Relationship Id="rId3" Type="http://schemas.openxmlformats.org/officeDocument/2006/relationships/image" Target="../media/image2.jpeg"/><Relationship Id="rId21" Type="http://schemas.openxmlformats.org/officeDocument/2006/relationships/image" Target="../media/image20.jpeg"/><Relationship Id="rId34" Type="http://schemas.openxmlformats.org/officeDocument/2006/relationships/image" Target="../media/image33.png"/><Relationship Id="rId42" Type="http://schemas.openxmlformats.org/officeDocument/2006/relationships/image" Target="../media/image41.jpeg"/><Relationship Id="rId47" Type="http://schemas.openxmlformats.org/officeDocument/2006/relationships/image" Target="../media/image46.jpeg"/><Relationship Id="rId50" Type="http://schemas.openxmlformats.org/officeDocument/2006/relationships/image" Target="../media/image49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5" Type="http://schemas.openxmlformats.org/officeDocument/2006/relationships/image" Target="../media/image24.jpeg"/><Relationship Id="rId33" Type="http://schemas.openxmlformats.org/officeDocument/2006/relationships/image" Target="../media/image32.jpeg"/><Relationship Id="rId38" Type="http://schemas.openxmlformats.org/officeDocument/2006/relationships/image" Target="../media/image37.jpeg"/><Relationship Id="rId46" Type="http://schemas.openxmlformats.org/officeDocument/2006/relationships/image" Target="../media/image45.jpeg"/><Relationship Id="rId2" Type="http://schemas.openxmlformats.org/officeDocument/2006/relationships/hyperlink" Target="http://www.amazingcrackers.in/" TargetMode="External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29" Type="http://schemas.openxmlformats.org/officeDocument/2006/relationships/image" Target="../media/image28.jpeg"/><Relationship Id="rId41" Type="http://schemas.openxmlformats.org/officeDocument/2006/relationships/image" Target="../media/image40.jpeg"/><Relationship Id="rId54" Type="http://schemas.openxmlformats.org/officeDocument/2006/relationships/image" Target="../media/image53.pn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11" Type="http://schemas.openxmlformats.org/officeDocument/2006/relationships/image" Target="../media/image10.jpeg"/><Relationship Id="rId24" Type="http://schemas.openxmlformats.org/officeDocument/2006/relationships/image" Target="../media/image23.jpeg"/><Relationship Id="rId32" Type="http://schemas.openxmlformats.org/officeDocument/2006/relationships/image" Target="../media/image31.jpeg"/><Relationship Id="rId37" Type="http://schemas.openxmlformats.org/officeDocument/2006/relationships/image" Target="../media/image36.jpeg"/><Relationship Id="rId40" Type="http://schemas.openxmlformats.org/officeDocument/2006/relationships/image" Target="../media/image39.jpeg"/><Relationship Id="rId45" Type="http://schemas.openxmlformats.org/officeDocument/2006/relationships/image" Target="../media/image44.jpeg"/><Relationship Id="rId53" Type="http://schemas.openxmlformats.org/officeDocument/2006/relationships/image" Target="../media/image52.png"/><Relationship Id="rId5" Type="http://schemas.openxmlformats.org/officeDocument/2006/relationships/image" Target="../media/image4.pn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36" Type="http://schemas.openxmlformats.org/officeDocument/2006/relationships/image" Target="../media/image35.png"/><Relationship Id="rId49" Type="http://schemas.openxmlformats.org/officeDocument/2006/relationships/image" Target="../media/image48.jpeg"/><Relationship Id="rId10" Type="http://schemas.openxmlformats.org/officeDocument/2006/relationships/image" Target="../media/image9.jpeg"/><Relationship Id="rId19" Type="http://schemas.openxmlformats.org/officeDocument/2006/relationships/image" Target="../media/image18.jpeg"/><Relationship Id="rId31" Type="http://schemas.openxmlformats.org/officeDocument/2006/relationships/image" Target="../media/image30.jpeg"/><Relationship Id="rId44" Type="http://schemas.openxmlformats.org/officeDocument/2006/relationships/image" Target="../media/image43.jpeg"/><Relationship Id="rId52" Type="http://schemas.openxmlformats.org/officeDocument/2006/relationships/image" Target="../media/image51.jpeg"/><Relationship Id="rId4" Type="http://schemas.openxmlformats.org/officeDocument/2006/relationships/image" Target="../media/image3.jpeg"/><Relationship Id="rId9" Type="http://schemas.openxmlformats.org/officeDocument/2006/relationships/image" Target="../media/image8.png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Relationship Id="rId27" Type="http://schemas.openxmlformats.org/officeDocument/2006/relationships/image" Target="../media/image26.jpeg"/><Relationship Id="rId30" Type="http://schemas.openxmlformats.org/officeDocument/2006/relationships/image" Target="../media/image29.jpeg"/><Relationship Id="rId35" Type="http://schemas.openxmlformats.org/officeDocument/2006/relationships/image" Target="../media/image34.png"/><Relationship Id="rId43" Type="http://schemas.openxmlformats.org/officeDocument/2006/relationships/image" Target="../media/image42.jpeg"/><Relationship Id="rId48" Type="http://schemas.openxmlformats.org/officeDocument/2006/relationships/image" Target="../media/image47.jpeg"/><Relationship Id="rId8" Type="http://schemas.openxmlformats.org/officeDocument/2006/relationships/image" Target="../media/image7.jpeg"/><Relationship Id="rId5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132229</xdr:rowOff>
    </xdr:from>
    <xdr:to>
      <xdr:col>2</xdr:col>
      <xdr:colOff>526676</xdr:colOff>
      <xdr:row>2</xdr:row>
      <xdr:rowOff>971140</xdr:rowOff>
    </xdr:to>
    <xdr:pic>
      <xdr:nvPicPr>
        <xdr:cNvPr id="433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8235" y="490817"/>
          <a:ext cx="773206" cy="838911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1438275</xdr:colOff>
      <xdr:row>4</xdr:row>
      <xdr:rowOff>38100</xdr:rowOff>
    </xdr:from>
    <xdr:to>
      <xdr:col>9</xdr:col>
      <xdr:colOff>676275</xdr:colOff>
      <xdr:row>5</xdr:row>
      <xdr:rowOff>9525</xdr:rowOff>
    </xdr:to>
    <xdr:sp macro="" textlink="" fLocksText="0">
      <xdr:nvSpPr>
        <xdr:cNvPr id="1027" name="CustomShape 1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2133600" y="4191000"/>
          <a:ext cx="3914775" cy="885825"/>
        </a:xfrm>
        <a:custGeom>
          <a:avLst/>
          <a:gdLst>
            <a:gd name="G0" fmla="+- 14495 0 0"/>
            <a:gd name="G1" fmla="+- 2459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en-US" sz="2000" b="1" i="1" strike="noStrike">
              <a:solidFill>
                <a:srgbClr val="000000"/>
              </a:solidFill>
              <a:latin typeface="AderaDisplaySSK"/>
            </a:rPr>
            <a:t>PRICE LIST - 2020</a:t>
          </a:r>
          <a:r>
            <a:rPr lang="en-US" sz="2000" b="1" i="1" strike="noStrike">
              <a:solidFill>
                <a:srgbClr val="000000"/>
              </a:solidFill>
              <a:latin typeface="Arial Rounded MT Bold"/>
            </a:rPr>
            <a:t>   </a:t>
          </a:r>
        </a:p>
        <a:p>
          <a:pPr algn="ctr" rtl="0">
            <a:defRPr sz="1000"/>
          </a:pPr>
          <a:r>
            <a:rPr lang="en-US" sz="1600" b="1" i="1" strike="noStrike">
              <a:solidFill>
                <a:srgbClr val="0000FF"/>
              </a:solidFill>
              <a:latin typeface="Cambria"/>
              <a:ea typeface="Cambria"/>
            </a:rPr>
            <a:t>Website : www.amazingcrackers.in</a:t>
          </a:r>
        </a:p>
        <a:p>
          <a:pPr algn="ctr" rtl="0">
            <a:defRPr sz="1000"/>
          </a:pPr>
          <a:r>
            <a:rPr lang="en-US" sz="1600" b="1" i="1" strike="noStrike">
              <a:solidFill>
                <a:srgbClr val="0000FF"/>
              </a:solidFill>
              <a:latin typeface="Cambria"/>
              <a:ea typeface="Cambria"/>
            </a:rPr>
            <a:t>Whatsapp No: 9942015722</a:t>
          </a:r>
        </a:p>
      </xdr:txBody>
    </xdr:sp>
    <xdr:clientData/>
  </xdr:twoCellAnchor>
  <xdr:twoCellAnchor>
    <xdr:from>
      <xdr:col>12</xdr:col>
      <xdr:colOff>9525</xdr:colOff>
      <xdr:row>30</xdr:row>
      <xdr:rowOff>142875</xdr:rowOff>
    </xdr:from>
    <xdr:to>
      <xdr:col>14</xdr:col>
      <xdr:colOff>114300</xdr:colOff>
      <xdr:row>32</xdr:row>
      <xdr:rowOff>171450</xdr:rowOff>
    </xdr:to>
    <xdr:pic>
      <xdr:nvPicPr>
        <xdr:cNvPr id="4336" name="Picture 1029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b="137"/>
        <a:stretch>
          <a:fillRect/>
        </a:stretch>
      </xdr:blipFill>
      <xdr:spPr bwMode="auto">
        <a:xfrm>
          <a:off x="8105775" y="12439650"/>
          <a:ext cx="1714500" cy="5810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12</xdr:col>
      <xdr:colOff>68357</xdr:colOff>
      <xdr:row>48</xdr:row>
      <xdr:rowOff>22411</xdr:rowOff>
    </xdr:from>
    <xdr:to>
      <xdr:col>14</xdr:col>
      <xdr:colOff>235323</xdr:colOff>
      <xdr:row>50</xdr:row>
      <xdr:rowOff>246529</xdr:rowOff>
    </xdr:to>
    <xdr:pic>
      <xdr:nvPicPr>
        <xdr:cNvPr id="4337" name="Picture 1030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671798" y="15878735"/>
          <a:ext cx="2027143" cy="78441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12</xdr:col>
      <xdr:colOff>28575</xdr:colOff>
      <xdr:row>57</xdr:row>
      <xdr:rowOff>161925</xdr:rowOff>
    </xdr:from>
    <xdr:to>
      <xdr:col>14</xdr:col>
      <xdr:colOff>838200</xdr:colOff>
      <xdr:row>59</xdr:row>
      <xdr:rowOff>133350</xdr:rowOff>
    </xdr:to>
    <xdr:pic>
      <xdr:nvPicPr>
        <xdr:cNvPr id="4338" name="Picture 103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124825" y="17430750"/>
          <a:ext cx="2419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12</xdr:col>
      <xdr:colOff>28575</xdr:colOff>
      <xdr:row>66</xdr:row>
      <xdr:rowOff>123825</xdr:rowOff>
    </xdr:from>
    <xdr:to>
      <xdr:col>14</xdr:col>
      <xdr:colOff>1019175</xdr:colOff>
      <xdr:row>68</xdr:row>
      <xdr:rowOff>142875</xdr:rowOff>
    </xdr:to>
    <xdr:pic>
      <xdr:nvPicPr>
        <xdr:cNvPr id="4339" name="Picture 1032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124825" y="19878675"/>
          <a:ext cx="2600325" cy="5715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12</xdr:col>
      <xdr:colOff>9525</xdr:colOff>
      <xdr:row>75</xdr:row>
      <xdr:rowOff>104775</xdr:rowOff>
    </xdr:from>
    <xdr:to>
      <xdr:col>14</xdr:col>
      <xdr:colOff>85725</xdr:colOff>
      <xdr:row>77</xdr:row>
      <xdr:rowOff>171450</xdr:rowOff>
    </xdr:to>
    <xdr:pic>
      <xdr:nvPicPr>
        <xdr:cNvPr id="4340" name="Picture 1033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105775" y="22345650"/>
          <a:ext cx="1685925" cy="6191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11</xdr:col>
      <xdr:colOff>627529</xdr:colOff>
      <xdr:row>21</xdr:row>
      <xdr:rowOff>115260</xdr:rowOff>
    </xdr:from>
    <xdr:to>
      <xdr:col>14</xdr:col>
      <xdr:colOff>308722</xdr:colOff>
      <xdr:row>23</xdr:row>
      <xdr:rowOff>131109</xdr:rowOff>
    </xdr:to>
    <xdr:pic>
      <xdr:nvPicPr>
        <xdr:cNvPr id="4342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379323" y="8127466"/>
          <a:ext cx="2393017" cy="576143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12</xdr:col>
      <xdr:colOff>400050</xdr:colOff>
      <xdr:row>15</xdr:row>
      <xdr:rowOff>172010</xdr:rowOff>
    </xdr:from>
    <xdr:to>
      <xdr:col>13</xdr:col>
      <xdr:colOff>675381</xdr:colOff>
      <xdr:row>16</xdr:row>
      <xdr:rowOff>168088</xdr:rowOff>
    </xdr:to>
    <xdr:pic>
      <xdr:nvPicPr>
        <xdr:cNvPr id="434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0115550" y="9394451"/>
          <a:ext cx="1037331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12</xdr:col>
      <xdr:colOff>345143</xdr:colOff>
      <xdr:row>17</xdr:row>
      <xdr:rowOff>105336</xdr:rowOff>
    </xdr:from>
    <xdr:to>
      <xdr:col>13</xdr:col>
      <xdr:colOff>1004815</xdr:colOff>
      <xdr:row>18</xdr:row>
      <xdr:rowOff>190501</xdr:rowOff>
    </xdr:to>
    <xdr:pic>
      <xdr:nvPicPr>
        <xdr:cNvPr id="4344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 r="53"/>
        <a:stretch>
          <a:fillRect/>
        </a:stretch>
      </xdr:blipFill>
      <xdr:spPr bwMode="auto">
        <a:xfrm>
          <a:off x="10060643" y="9888071"/>
          <a:ext cx="1421672" cy="36531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12</xdr:col>
      <xdr:colOff>9525</xdr:colOff>
      <xdr:row>85</xdr:row>
      <xdr:rowOff>38100</xdr:rowOff>
    </xdr:from>
    <xdr:to>
      <xdr:col>14</xdr:col>
      <xdr:colOff>647700</xdr:colOff>
      <xdr:row>87</xdr:row>
      <xdr:rowOff>219075</xdr:rowOff>
    </xdr:to>
    <xdr:pic>
      <xdr:nvPicPr>
        <xdr:cNvPr id="4345" name="Picture 1024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105775" y="27251025"/>
          <a:ext cx="2247900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13</xdr:col>
      <xdr:colOff>0</xdr:colOff>
      <xdr:row>98</xdr:row>
      <xdr:rowOff>0</xdr:rowOff>
    </xdr:from>
    <xdr:to>
      <xdr:col>13</xdr:col>
      <xdr:colOff>304800</xdr:colOff>
      <xdr:row>99</xdr:row>
      <xdr:rowOff>28575</xdr:rowOff>
    </xdr:to>
    <xdr:sp macro="" textlink="">
      <xdr:nvSpPr>
        <xdr:cNvPr id="4349" name="AutoShape 103" descr="Rajukanna Fireworks Industries - Home | Facebook"/>
        <xdr:cNvSpPr>
          <a:spLocks noChangeAspect="1" noChangeArrowheads="1"/>
        </xdr:cNvSpPr>
      </xdr:nvSpPr>
      <xdr:spPr bwMode="auto">
        <a:xfrm>
          <a:off x="8943975" y="308038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1826559</xdr:colOff>
      <xdr:row>65</xdr:row>
      <xdr:rowOff>78441</xdr:rowOff>
    </xdr:from>
    <xdr:to>
      <xdr:col>3</xdr:col>
      <xdr:colOff>324971</xdr:colOff>
      <xdr:row>72</xdr:row>
      <xdr:rowOff>89647</xdr:rowOff>
    </xdr:to>
    <xdr:sp macro="" textlink="">
      <xdr:nvSpPr>
        <xdr:cNvPr id="4352" name="Rounded Rectangle 22"/>
        <xdr:cNvSpPr>
          <a:spLocks noChangeArrowheads="1"/>
        </xdr:cNvSpPr>
      </xdr:nvSpPr>
      <xdr:spPr bwMode="auto">
        <a:xfrm>
          <a:off x="2521324" y="21145500"/>
          <a:ext cx="851647" cy="1972235"/>
        </a:xfrm>
        <a:prstGeom prst="roundRect">
          <a:avLst>
            <a:gd name="adj" fmla="val 16667"/>
          </a:avLst>
        </a:prstGeom>
        <a:blipFill dpi="0" rotWithShape="1">
          <a:blip xmlns:r="http://schemas.openxmlformats.org/officeDocument/2006/relationships" r:embed="rId12" cstate="print">
            <a:alphaModFix amt="61000"/>
          </a:blip>
          <a:srcRect/>
          <a:stretch>
            <a:fillRect/>
          </a:stretch>
        </a:blipFill>
        <a:ln w="9525" algn="ctr">
          <a:noFill/>
          <a:round/>
          <a:headEnd/>
          <a:tailEnd/>
        </a:ln>
      </xdr:spPr>
    </xdr:sp>
    <xdr:clientData/>
  </xdr:twoCellAnchor>
  <xdr:twoCellAnchor>
    <xdr:from>
      <xdr:col>2</xdr:col>
      <xdr:colOff>1216959</xdr:colOff>
      <xdr:row>178</xdr:row>
      <xdr:rowOff>141194</xdr:rowOff>
    </xdr:from>
    <xdr:to>
      <xdr:col>3</xdr:col>
      <xdr:colOff>728383</xdr:colOff>
      <xdr:row>186</xdr:row>
      <xdr:rowOff>212911</xdr:rowOff>
    </xdr:to>
    <xdr:sp macro="" textlink="">
      <xdr:nvSpPr>
        <xdr:cNvPr id="4354" name="Rounded Rectangle 24"/>
        <xdr:cNvSpPr>
          <a:spLocks noChangeArrowheads="1"/>
        </xdr:cNvSpPr>
      </xdr:nvSpPr>
      <xdr:spPr bwMode="auto">
        <a:xfrm>
          <a:off x="1911724" y="49861694"/>
          <a:ext cx="1864659" cy="2402541"/>
        </a:xfrm>
        <a:prstGeom prst="roundRect">
          <a:avLst>
            <a:gd name="adj" fmla="val 16667"/>
          </a:avLst>
        </a:prstGeom>
        <a:blipFill dpi="0" rotWithShape="1">
          <a:blip xmlns:r="http://schemas.openxmlformats.org/officeDocument/2006/relationships" r:embed="rId13" cstate="print">
            <a:alphaModFix amt="39000"/>
          </a:blip>
          <a:srcRect/>
          <a:stretch>
            <a:fillRect/>
          </a:stretch>
        </a:blipFill>
        <a:ln w="9525" algn="ctr">
          <a:noFill/>
          <a:round/>
          <a:headEnd/>
          <a:tailEnd/>
        </a:ln>
      </xdr:spPr>
    </xdr:sp>
    <xdr:clientData/>
  </xdr:twoCellAnchor>
  <xdr:twoCellAnchor>
    <xdr:from>
      <xdr:col>2</xdr:col>
      <xdr:colOff>1496547</xdr:colOff>
      <xdr:row>210</xdr:row>
      <xdr:rowOff>280147</xdr:rowOff>
    </xdr:from>
    <xdr:to>
      <xdr:col>3</xdr:col>
      <xdr:colOff>22412</xdr:colOff>
      <xdr:row>213</xdr:row>
      <xdr:rowOff>44824</xdr:rowOff>
    </xdr:to>
    <xdr:sp macro="" textlink="">
      <xdr:nvSpPr>
        <xdr:cNvPr id="4366" name="Rounded Rectangle 36"/>
        <xdr:cNvSpPr>
          <a:spLocks noChangeArrowheads="1"/>
        </xdr:cNvSpPr>
      </xdr:nvSpPr>
      <xdr:spPr bwMode="auto">
        <a:xfrm>
          <a:off x="2191312" y="57968029"/>
          <a:ext cx="879100" cy="627530"/>
        </a:xfrm>
        <a:prstGeom prst="roundRect">
          <a:avLst>
            <a:gd name="adj" fmla="val 16667"/>
          </a:avLst>
        </a:prstGeom>
        <a:blipFill dpi="0" rotWithShape="1">
          <a:blip xmlns:r="http://schemas.openxmlformats.org/officeDocument/2006/relationships" r:embed="rId14" cstate="print">
            <a:alphaModFix amt="42000"/>
          </a:blip>
          <a:srcRect/>
          <a:stretch>
            <a:fillRect/>
          </a:stretch>
        </a:blipFill>
        <a:ln w="9525" algn="ctr">
          <a:noFill/>
          <a:round/>
          <a:headEnd/>
          <a:tailEnd/>
        </a:ln>
      </xdr:spPr>
    </xdr:sp>
    <xdr:clientData/>
  </xdr:twoCellAnchor>
  <xdr:twoCellAnchor>
    <xdr:from>
      <xdr:col>2</xdr:col>
      <xdr:colOff>1851774</xdr:colOff>
      <xdr:row>75</xdr:row>
      <xdr:rowOff>243165</xdr:rowOff>
    </xdr:from>
    <xdr:to>
      <xdr:col>3</xdr:col>
      <xdr:colOff>795619</xdr:colOff>
      <xdr:row>78</xdr:row>
      <xdr:rowOff>262215</xdr:rowOff>
    </xdr:to>
    <xdr:sp macro="" textlink="">
      <xdr:nvSpPr>
        <xdr:cNvPr id="4371" name="Rounded Rectangle 41"/>
        <xdr:cNvSpPr>
          <a:spLocks noChangeArrowheads="1"/>
        </xdr:cNvSpPr>
      </xdr:nvSpPr>
      <xdr:spPr bwMode="auto">
        <a:xfrm>
          <a:off x="2546539" y="24111694"/>
          <a:ext cx="1297080" cy="859492"/>
        </a:xfrm>
        <a:prstGeom prst="roundRect">
          <a:avLst>
            <a:gd name="adj" fmla="val 16667"/>
          </a:avLst>
        </a:prstGeom>
        <a:blipFill dpi="0" rotWithShape="1">
          <a:blip xmlns:r="http://schemas.openxmlformats.org/officeDocument/2006/relationships" r:embed="rId15" cstate="print">
            <a:alphaModFix amt="67000"/>
          </a:blip>
          <a:srcRect/>
          <a:stretch>
            <a:fillRect/>
          </a:stretch>
        </a:blipFill>
        <a:ln w="9525" algn="ctr">
          <a:noFill/>
          <a:round/>
          <a:headEnd/>
          <a:tailEnd/>
        </a:ln>
      </xdr:spPr>
    </xdr:sp>
    <xdr:clientData/>
  </xdr:twoCellAnchor>
  <xdr:twoCellAnchor editAs="oneCell">
    <xdr:from>
      <xdr:col>12</xdr:col>
      <xdr:colOff>313763</xdr:colOff>
      <xdr:row>19</xdr:row>
      <xdr:rowOff>169208</xdr:rowOff>
    </xdr:from>
    <xdr:to>
      <xdr:col>13</xdr:col>
      <xdr:colOff>762283</xdr:colOff>
      <xdr:row>20</xdr:row>
      <xdr:rowOff>190500</xdr:rowOff>
    </xdr:to>
    <xdr:pic>
      <xdr:nvPicPr>
        <xdr:cNvPr id="4375" name="Picture 1024" descr="GadgetsFlix on Twitter: &amp;quot;#Paytm Payments Bank gets green signal from RBI to  restart KYC which has stopped while back for bank accounts. #paymentsbank  #PaytmKaro #onlinebank #RBI #paytmmall #bankaccount…  https://t.co/M6jhsqTdTw&amp;quot;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 l="9125" t="35118" r="7474" b="29189"/>
        <a:stretch>
          <a:fillRect/>
        </a:stretch>
      </xdr:blipFill>
      <xdr:spPr bwMode="auto">
        <a:xfrm>
          <a:off x="10029263" y="10512237"/>
          <a:ext cx="1210520" cy="301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457011</xdr:colOff>
      <xdr:row>2</xdr:row>
      <xdr:rowOff>739588</xdr:rowOff>
    </xdr:from>
    <xdr:to>
      <xdr:col>9</xdr:col>
      <xdr:colOff>1266264</xdr:colOff>
      <xdr:row>2</xdr:row>
      <xdr:rowOff>1647265</xdr:rowOff>
    </xdr:to>
    <xdr:pic>
      <xdr:nvPicPr>
        <xdr:cNvPr id="4378" name="Picture 1024" descr="Blue Hut Laughing Budha happpy Man with Wealth Ingot for  Decoration,Health,Wealth and Prosperity (Medium Size) : Amazon.in: Home &amp;amp;  Kitchen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864099" y="1098176"/>
          <a:ext cx="809253" cy="907677"/>
        </a:xfrm>
        <a:prstGeom prst="rect">
          <a:avLst/>
        </a:prstGeom>
        <a:blipFill dpi="0" rotWithShape="1">
          <a:blip xmlns:r="http://schemas.openxmlformats.org/officeDocument/2006/relationships" r:embed="rId18" cstate="print">
            <a:alphaModFix amt="32000"/>
          </a:blip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2</xdr:row>
      <xdr:rowOff>930089</xdr:rowOff>
    </xdr:from>
    <xdr:to>
      <xdr:col>2</xdr:col>
      <xdr:colOff>526676</xdr:colOff>
      <xdr:row>2</xdr:row>
      <xdr:rowOff>1610532</xdr:rowOff>
    </xdr:to>
    <xdr:pic>
      <xdr:nvPicPr>
        <xdr:cNvPr id="43" name="Picture 42" descr="WhatsApp Image 2022-08-13 at 8.52.29 PM.jpe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448235" y="1288677"/>
          <a:ext cx="773206" cy="680443"/>
        </a:xfrm>
        <a:prstGeom prst="rect">
          <a:avLst/>
        </a:prstGeom>
      </xdr:spPr>
    </xdr:pic>
    <xdr:clientData/>
  </xdr:twoCellAnchor>
  <xdr:twoCellAnchor>
    <xdr:from>
      <xdr:col>11</xdr:col>
      <xdr:colOff>526676</xdr:colOff>
      <xdr:row>39</xdr:row>
      <xdr:rowOff>112058</xdr:rowOff>
    </xdr:from>
    <xdr:to>
      <xdr:col>14</xdr:col>
      <xdr:colOff>551329</xdr:colOff>
      <xdr:row>41</xdr:row>
      <xdr:rowOff>207308</xdr:rowOff>
    </xdr:to>
    <xdr:pic>
      <xdr:nvPicPr>
        <xdr:cNvPr id="29" name="Picture 1034"/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 r="11" b="-165"/>
        <a:stretch>
          <a:fillRect/>
        </a:stretch>
      </xdr:blipFill>
      <xdr:spPr bwMode="auto">
        <a:xfrm>
          <a:off x="9278470" y="13166911"/>
          <a:ext cx="2736477" cy="655544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oneCellAnchor>
    <xdr:from>
      <xdr:col>2</xdr:col>
      <xdr:colOff>1990049</xdr:colOff>
      <xdr:row>97</xdr:row>
      <xdr:rowOff>197508</xdr:rowOff>
    </xdr:from>
    <xdr:ext cx="654539" cy="1297919"/>
    <xdr:sp macro="" textlink="">
      <xdr:nvSpPr>
        <xdr:cNvPr id="45" name="TextBox 44"/>
        <xdr:cNvSpPr txBox="1"/>
      </xdr:nvSpPr>
      <xdr:spPr>
        <a:xfrm>
          <a:off x="2684814" y="30229273"/>
          <a:ext cx="654539" cy="1297919"/>
        </a:xfrm>
        <a:prstGeom prst="rect">
          <a:avLst/>
        </a:prstGeom>
        <a:blipFill dpi="0" rotWithShape="1">
          <a:blip xmlns:r="http://schemas.openxmlformats.org/officeDocument/2006/relationships" r:embed="rId21" cstate="print">
            <a:alphaModFix amt="72000"/>
          </a:blip>
          <a:srcRect/>
          <a:stretch>
            <a:fillRect/>
          </a:stretch>
        </a:blip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2</xdr:col>
      <xdr:colOff>1860177</xdr:colOff>
      <xdr:row>44</xdr:row>
      <xdr:rowOff>257735</xdr:rowOff>
    </xdr:from>
    <xdr:ext cx="1187824" cy="609013"/>
    <xdr:sp macro="" textlink="">
      <xdr:nvSpPr>
        <xdr:cNvPr id="53" name="TextBox 52"/>
        <xdr:cNvSpPr txBox="1"/>
      </xdr:nvSpPr>
      <xdr:spPr>
        <a:xfrm>
          <a:off x="2554942" y="15441706"/>
          <a:ext cx="1187824" cy="609013"/>
        </a:xfrm>
        <a:prstGeom prst="rect">
          <a:avLst/>
        </a:prstGeom>
        <a:blipFill dpi="0" rotWithShape="1">
          <a:blip xmlns:r="http://schemas.openxmlformats.org/officeDocument/2006/relationships" r:embed="rId22" cstate="print">
            <a:alphaModFix amt="65000"/>
          </a:blip>
          <a:srcRect/>
          <a:stretch>
            <a:fillRect/>
          </a:stretch>
        </a:blip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2</xdr:col>
      <xdr:colOff>2017059</xdr:colOff>
      <xdr:row>214</xdr:row>
      <xdr:rowOff>67236</xdr:rowOff>
    </xdr:from>
    <xdr:ext cx="1176618" cy="953466"/>
    <xdr:sp macro="" textlink="">
      <xdr:nvSpPr>
        <xdr:cNvPr id="55" name="TextBox 54"/>
        <xdr:cNvSpPr txBox="1"/>
      </xdr:nvSpPr>
      <xdr:spPr>
        <a:xfrm>
          <a:off x="2711824" y="58898118"/>
          <a:ext cx="1176618" cy="953466"/>
        </a:xfrm>
        <a:prstGeom prst="rect">
          <a:avLst/>
        </a:prstGeom>
        <a:blipFill dpi="0" rotWithShape="1">
          <a:blip xmlns:r="http://schemas.openxmlformats.org/officeDocument/2006/relationships" r:embed="rId23">
            <a:alphaModFix amt="73000"/>
          </a:blip>
          <a:srcRect/>
          <a:stretch>
            <a:fillRect/>
          </a:stretch>
        </a:blip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2</xdr:col>
      <xdr:colOff>1871382</xdr:colOff>
      <xdr:row>227</xdr:row>
      <xdr:rowOff>89646</xdr:rowOff>
    </xdr:from>
    <xdr:ext cx="1165412" cy="953466"/>
    <xdr:sp macro="" textlink="">
      <xdr:nvSpPr>
        <xdr:cNvPr id="57" name="TextBox 56"/>
        <xdr:cNvSpPr txBox="1"/>
      </xdr:nvSpPr>
      <xdr:spPr>
        <a:xfrm>
          <a:off x="2566147" y="63189970"/>
          <a:ext cx="1165412" cy="953466"/>
        </a:xfrm>
        <a:prstGeom prst="rect">
          <a:avLst/>
        </a:prstGeom>
        <a:blipFill dpi="0" rotWithShape="1">
          <a:blip xmlns:r="http://schemas.openxmlformats.org/officeDocument/2006/relationships" r:embed="rId24">
            <a:alphaModFix amt="53000"/>
          </a:blip>
          <a:srcRect/>
          <a:stretch>
            <a:fillRect/>
          </a:stretch>
        </a:blip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2</xdr:col>
      <xdr:colOff>2173940</xdr:colOff>
      <xdr:row>207</xdr:row>
      <xdr:rowOff>78441</xdr:rowOff>
    </xdr:from>
    <xdr:ext cx="818030" cy="781240"/>
    <xdr:sp macro="" textlink="">
      <xdr:nvSpPr>
        <xdr:cNvPr id="58" name="TextBox 57"/>
        <xdr:cNvSpPr txBox="1"/>
      </xdr:nvSpPr>
      <xdr:spPr>
        <a:xfrm>
          <a:off x="2868705" y="56600912"/>
          <a:ext cx="818030" cy="781240"/>
        </a:xfrm>
        <a:prstGeom prst="rect">
          <a:avLst/>
        </a:prstGeom>
        <a:blipFill dpi="0" rotWithShape="1">
          <a:blip xmlns:r="http://schemas.openxmlformats.org/officeDocument/2006/relationships" r:embed="rId25">
            <a:alphaModFix amt="68000"/>
          </a:blip>
          <a:srcRect/>
          <a:stretch>
            <a:fillRect/>
          </a:stretch>
        </a:blip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2</xdr:col>
      <xdr:colOff>2140324</xdr:colOff>
      <xdr:row>201</xdr:row>
      <xdr:rowOff>89648</xdr:rowOff>
    </xdr:from>
    <xdr:ext cx="1098176" cy="781240"/>
    <xdr:sp macro="" textlink="">
      <xdr:nvSpPr>
        <xdr:cNvPr id="61" name="TextBox 60"/>
        <xdr:cNvSpPr txBox="1"/>
      </xdr:nvSpPr>
      <xdr:spPr>
        <a:xfrm>
          <a:off x="2835089" y="35668324"/>
          <a:ext cx="1098176" cy="781240"/>
        </a:xfrm>
        <a:prstGeom prst="rect">
          <a:avLst/>
        </a:prstGeom>
        <a:blipFill dpi="0" rotWithShape="1">
          <a:blip xmlns:r="http://schemas.openxmlformats.org/officeDocument/2006/relationships" r:embed="rId26" cstate="print">
            <a:alphaModFix amt="76000"/>
          </a:blip>
          <a:srcRect/>
          <a:stretch>
            <a:fillRect/>
          </a:stretch>
        </a:blip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2</xdr:col>
      <xdr:colOff>1561424</xdr:colOff>
      <xdr:row>111</xdr:row>
      <xdr:rowOff>22415</xdr:rowOff>
    </xdr:from>
    <xdr:ext cx="1642373" cy="493057"/>
    <xdr:sp macro="" textlink="">
      <xdr:nvSpPr>
        <xdr:cNvPr id="64" name="TextBox 63"/>
        <xdr:cNvSpPr txBox="1"/>
      </xdr:nvSpPr>
      <xdr:spPr>
        <a:xfrm rot="16200000">
          <a:off x="2830847" y="33401581"/>
          <a:ext cx="493057" cy="1642373"/>
        </a:xfrm>
        <a:prstGeom prst="rect">
          <a:avLst/>
        </a:prstGeom>
        <a:blipFill dpi="0" rotWithShape="1">
          <a:blip xmlns:r="http://schemas.openxmlformats.org/officeDocument/2006/relationships" r:embed="rId27">
            <a:alphaModFix amt="88000"/>
          </a:blip>
          <a:srcRect/>
          <a:stretch>
            <a:fillRect/>
          </a:stretch>
        </a:blip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2</xdr:col>
      <xdr:colOff>1748118</xdr:colOff>
      <xdr:row>149</xdr:row>
      <xdr:rowOff>112058</xdr:rowOff>
    </xdr:from>
    <xdr:ext cx="1199030" cy="2331279"/>
    <xdr:sp macro="" textlink="">
      <xdr:nvSpPr>
        <xdr:cNvPr id="66" name="TextBox 65"/>
        <xdr:cNvSpPr txBox="1"/>
      </xdr:nvSpPr>
      <xdr:spPr>
        <a:xfrm>
          <a:off x="2442883" y="44823529"/>
          <a:ext cx="1199030" cy="2331279"/>
        </a:xfrm>
        <a:prstGeom prst="rect">
          <a:avLst/>
        </a:prstGeom>
        <a:blipFill dpi="0" rotWithShape="1">
          <a:blip xmlns:r="http://schemas.openxmlformats.org/officeDocument/2006/relationships" r:embed="rId28" cstate="print">
            <a:alphaModFix amt="91000"/>
          </a:blip>
          <a:srcRect/>
          <a:stretch>
            <a:fillRect/>
          </a:stretch>
        </a:blip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3</xdr:col>
      <xdr:colOff>78443</xdr:colOff>
      <xdr:row>140</xdr:row>
      <xdr:rowOff>0</xdr:rowOff>
    </xdr:from>
    <xdr:ext cx="784412" cy="1642373"/>
    <xdr:sp macro="" textlink="">
      <xdr:nvSpPr>
        <xdr:cNvPr id="67" name="TextBox 66"/>
        <xdr:cNvSpPr txBox="1"/>
      </xdr:nvSpPr>
      <xdr:spPr>
        <a:xfrm>
          <a:off x="3126443" y="42089294"/>
          <a:ext cx="784412" cy="1642373"/>
        </a:xfrm>
        <a:prstGeom prst="rect">
          <a:avLst/>
        </a:prstGeom>
        <a:blipFill dpi="0" rotWithShape="1">
          <a:blip xmlns:r="http://schemas.openxmlformats.org/officeDocument/2006/relationships" r:embed="rId29">
            <a:alphaModFix amt="88000"/>
          </a:blip>
          <a:srcRect/>
          <a:stretch>
            <a:fillRect/>
          </a:stretch>
        </a:blip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oneCellAnchor>
  <xdr:twoCellAnchor editAs="oneCell">
    <xdr:from>
      <xdr:col>7</xdr:col>
      <xdr:colOff>616323</xdr:colOff>
      <xdr:row>4</xdr:row>
      <xdr:rowOff>773207</xdr:rowOff>
    </xdr:from>
    <xdr:to>
      <xdr:col>9</xdr:col>
      <xdr:colOff>1131794</xdr:colOff>
      <xdr:row>4</xdr:row>
      <xdr:rowOff>1385008</xdr:rowOff>
    </xdr:to>
    <xdr:pic>
      <xdr:nvPicPr>
        <xdr:cNvPr id="49" name="Picture 48" descr="5839871.jpeg"/>
        <xdr:cNvPicPr>
          <a:picLocks noChangeAspect="1"/>
        </xdr:cNvPicPr>
      </xdr:nvPicPr>
      <xdr:blipFill>
        <a:blip xmlns:r="http://schemas.openxmlformats.org/officeDocument/2006/relationships" r:embed="rId30"/>
        <a:srcRect l="5600" t="4918" r="3200" b="3279"/>
        <a:stretch>
          <a:fillRect/>
        </a:stretch>
      </xdr:blipFill>
      <xdr:spPr>
        <a:xfrm>
          <a:off x="6902823" y="3115236"/>
          <a:ext cx="1636059" cy="611801"/>
        </a:xfrm>
        <a:prstGeom prst="rect">
          <a:avLst/>
        </a:prstGeom>
      </xdr:spPr>
    </xdr:pic>
    <xdr:clientData/>
  </xdr:twoCellAnchor>
  <xdr:twoCellAnchor editAs="oneCell">
    <xdr:from>
      <xdr:col>9</xdr:col>
      <xdr:colOff>313764</xdr:colOff>
      <xdr:row>4</xdr:row>
      <xdr:rowOff>78440</xdr:rowOff>
    </xdr:from>
    <xdr:to>
      <xdr:col>9</xdr:col>
      <xdr:colOff>1059467</xdr:colOff>
      <xdr:row>4</xdr:row>
      <xdr:rowOff>661146</xdr:rowOff>
    </xdr:to>
    <xdr:pic>
      <xdr:nvPicPr>
        <xdr:cNvPr id="41" name="Picture 40" descr="333435334_1176137396207515_1446520063029083349_n.jpg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7720852" y="2420469"/>
          <a:ext cx="745703" cy="582706"/>
        </a:xfrm>
        <a:prstGeom prst="rect">
          <a:avLst/>
        </a:prstGeom>
      </xdr:spPr>
    </xdr:pic>
    <xdr:clientData/>
  </xdr:twoCellAnchor>
  <xdr:twoCellAnchor>
    <xdr:from>
      <xdr:col>3</xdr:col>
      <xdr:colOff>616323</xdr:colOff>
      <xdr:row>4</xdr:row>
      <xdr:rowOff>145676</xdr:rowOff>
    </xdr:from>
    <xdr:to>
      <xdr:col>5</xdr:col>
      <xdr:colOff>537883</xdr:colOff>
      <xdr:row>4</xdr:row>
      <xdr:rowOff>627529</xdr:rowOff>
    </xdr:to>
    <xdr:sp macro="" textlink="">
      <xdr:nvSpPr>
        <xdr:cNvPr id="42" name="Rounded Rectangle 41"/>
        <xdr:cNvSpPr/>
      </xdr:nvSpPr>
      <xdr:spPr bwMode="auto">
        <a:xfrm>
          <a:off x="3664323" y="2487705"/>
          <a:ext cx="1647266" cy="481853"/>
        </a:xfrm>
        <a:prstGeom prst="roundRect">
          <a:avLst/>
        </a:prstGeom>
        <a:noFill/>
        <a:ln w="28575" cap="flat" cmpd="sng" algn="ctr">
          <a:solidFill>
            <a:srgbClr val="0000CC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11</xdr:col>
      <xdr:colOff>78441</xdr:colOff>
      <xdr:row>95</xdr:row>
      <xdr:rowOff>56030</xdr:rowOff>
    </xdr:from>
    <xdr:to>
      <xdr:col>15</xdr:col>
      <xdr:colOff>877326</xdr:colOff>
      <xdr:row>111</xdr:row>
      <xdr:rowOff>224117</xdr:rowOff>
    </xdr:to>
    <xdr:pic>
      <xdr:nvPicPr>
        <xdr:cNvPr id="47" name="Picture 46" descr="stock-vector-easy-to-edit-vector-illustration-of-kids-playing-with-firecracker-in-diwali-in-indian-art-style-491938696.jpg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9054353" y="29527501"/>
          <a:ext cx="4844208" cy="465044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</xdr:colOff>
      <xdr:row>239</xdr:row>
      <xdr:rowOff>174812</xdr:rowOff>
    </xdr:from>
    <xdr:to>
      <xdr:col>9</xdr:col>
      <xdr:colOff>1098177</xdr:colOff>
      <xdr:row>266</xdr:row>
      <xdr:rowOff>156883</xdr:rowOff>
    </xdr:to>
    <xdr:pic>
      <xdr:nvPicPr>
        <xdr:cNvPr id="48" name="Picture 47" descr="stock-vector-easy-to-edit-vector-illustration-of-kids-playing-with-firecracker-in-diwali-in-indian-art-style-491938696.jpg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728382" y="66155047"/>
          <a:ext cx="7776883" cy="5428129"/>
        </a:xfrm>
        <a:prstGeom prst="rect">
          <a:avLst/>
        </a:prstGeom>
      </xdr:spPr>
    </xdr:pic>
    <xdr:clientData/>
  </xdr:twoCellAnchor>
  <xdr:twoCellAnchor editAs="oneCell">
    <xdr:from>
      <xdr:col>2</xdr:col>
      <xdr:colOff>1232646</xdr:colOff>
      <xdr:row>4</xdr:row>
      <xdr:rowOff>918881</xdr:rowOff>
    </xdr:from>
    <xdr:to>
      <xdr:col>3</xdr:col>
      <xdr:colOff>766127</xdr:colOff>
      <xdr:row>4</xdr:row>
      <xdr:rowOff>1311087</xdr:rowOff>
    </xdr:to>
    <xdr:pic>
      <xdr:nvPicPr>
        <xdr:cNvPr id="44" name="Picture 43" descr="Mothers.png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 l="11415" t="22374" r="1637" b="34247"/>
        <a:stretch>
          <a:fillRect/>
        </a:stretch>
      </xdr:blipFill>
      <xdr:spPr>
        <a:xfrm>
          <a:off x="1927411" y="3260910"/>
          <a:ext cx="1886716" cy="392206"/>
        </a:xfrm>
        <a:prstGeom prst="rect">
          <a:avLst/>
        </a:prstGeom>
      </xdr:spPr>
    </xdr:pic>
    <xdr:clientData/>
  </xdr:twoCellAnchor>
  <xdr:twoCellAnchor editAs="oneCell">
    <xdr:from>
      <xdr:col>1</xdr:col>
      <xdr:colOff>44825</xdr:colOff>
      <xdr:row>4</xdr:row>
      <xdr:rowOff>885264</xdr:rowOff>
    </xdr:from>
    <xdr:to>
      <xdr:col>2</xdr:col>
      <xdr:colOff>1232648</xdr:colOff>
      <xdr:row>4</xdr:row>
      <xdr:rowOff>1467970</xdr:rowOff>
    </xdr:to>
    <xdr:pic>
      <xdr:nvPicPr>
        <xdr:cNvPr id="50" name="Picture 49" descr="images.png"/>
        <xdr:cNvPicPr>
          <a:picLocks noChangeAspect="1"/>
        </xdr:cNvPicPr>
      </xdr:nvPicPr>
      <xdr:blipFill>
        <a:blip xmlns:r="http://schemas.openxmlformats.org/officeDocument/2006/relationships" r:embed="rId35"/>
        <a:srcRect l="25187" t="20761" r="23800" b="23010"/>
        <a:stretch>
          <a:fillRect/>
        </a:stretch>
      </xdr:blipFill>
      <xdr:spPr>
        <a:xfrm>
          <a:off x="302560" y="3227293"/>
          <a:ext cx="1624853" cy="582706"/>
        </a:xfrm>
        <a:prstGeom prst="rect">
          <a:avLst/>
        </a:prstGeom>
      </xdr:spPr>
    </xdr:pic>
    <xdr:clientData/>
  </xdr:twoCellAnchor>
  <xdr:twoCellAnchor editAs="oneCell">
    <xdr:from>
      <xdr:col>5</xdr:col>
      <xdr:colOff>739586</xdr:colOff>
      <xdr:row>4</xdr:row>
      <xdr:rowOff>212914</xdr:rowOff>
    </xdr:from>
    <xdr:to>
      <xdr:col>9</xdr:col>
      <xdr:colOff>145675</xdr:colOff>
      <xdr:row>4</xdr:row>
      <xdr:rowOff>717179</xdr:rowOff>
    </xdr:to>
    <xdr:pic>
      <xdr:nvPicPr>
        <xdr:cNvPr id="51" name="Picture 50" descr="img_vadivel.png"/>
        <xdr:cNvPicPr>
          <a:picLocks noChangeAspect="1"/>
        </xdr:cNvPicPr>
      </xdr:nvPicPr>
      <xdr:blipFill>
        <a:blip xmlns:r="http://schemas.openxmlformats.org/officeDocument/2006/relationships" r:embed="rId36"/>
        <a:srcRect t="40061" r="1116" b="36105"/>
        <a:stretch>
          <a:fillRect/>
        </a:stretch>
      </xdr:blipFill>
      <xdr:spPr>
        <a:xfrm>
          <a:off x="5513292" y="2554943"/>
          <a:ext cx="2039471" cy="504265"/>
        </a:xfrm>
        <a:prstGeom prst="rect">
          <a:avLst/>
        </a:prstGeom>
      </xdr:spPr>
    </xdr:pic>
    <xdr:clientData/>
  </xdr:twoCellAnchor>
  <xdr:twoCellAnchor editAs="oneCell">
    <xdr:from>
      <xdr:col>2</xdr:col>
      <xdr:colOff>1624854</xdr:colOff>
      <xdr:row>4</xdr:row>
      <xdr:rowOff>110956</xdr:rowOff>
    </xdr:from>
    <xdr:to>
      <xdr:col>3</xdr:col>
      <xdr:colOff>156882</xdr:colOff>
      <xdr:row>4</xdr:row>
      <xdr:rowOff>896472</xdr:rowOff>
    </xdr:to>
    <xdr:pic>
      <xdr:nvPicPr>
        <xdr:cNvPr id="52" name="Picture 51" descr="deepam.jpg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 r="3154" b="8696"/>
        <a:stretch>
          <a:fillRect/>
        </a:stretch>
      </xdr:blipFill>
      <xdr:spPr>
        <a:xfrm>
          <a:off x="2319619" y="2452985"/>
          <a:ext cx="885263" cy="785516"/>
        </a:xfrm>
        <a:prstGeom prst="rect">
          <a:avLst/>
        </a:prstGeom>
      </xdr:spPr>
    </xdr:pic>
    <xdr:clientData/>
  </xdr:twoCellAnchor>
  <xdr:twoCellAnchor editAs="oneCell">
    <xdr:from>
      <xdr:col>5</xdr:col>
      <xdr:colOff>661145</xdr:colOff>
      <xdr:row>4</xdr:row>
      <xdr:rowOff>806823</xdr:rowOff>
    </xdr:from>
    <xdr:to>
      <xdr:col>7</xdr:col>
      <xdr:colOff>515468</xdr:colOff>
      <xdr:row>4</xdr:row>
      <xdr:rowOff>1322294</xdr:rowOff>
    </xdr:to>
    <xdr:pic>
      <xdr:nvPicPr>
        <xdr:cNvPr id="54" name="Picture 53" descr="WhatsApp Image 2024-07-05 at 3.38.35 PM.jpeg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5434851" y="3148852"/>
          <a:ext cx="1367117" cy="515471"/>
        </a:xfrm>
        <a:prstGeom prst="rect">
          <a:avLst/>
        </a:prstGeom>
      </xdr:spPr>
    </xdr:pic>
    <xdr:clientData/>
  </xdr:twoCellAnchor>
  <xdr:twoCellAnchor editAs="oneCell">
    <xdr:from>
      <xdr:col>1</xdr:col>
      <xdr:colOff>414617</xdr:colOff>
      <xdr:row>4</xdr:row>
      <xdr:rowOff>33618</xdr:rowOff>
    </xdr:from>
    <xdr:to>
      <xdr:col>2</xdr:col>
      <xdr:colOff>874058</xdr:colOff>
      <xdr:row>4</xdr:row>
      <xdr:rowOff>930089</xdr:rowOff>
    </xdr:to>
    <xdr:pic>
      <xdr:nvPicPr>
        <xdr:cNvPr id="56" name="Picture 55" descr="img_krishna.png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672352" y="2375647"/>
          <a:ext cx="896471" cy="896471"/>
        </a:xfrm>
        <a:prstGeom prst="rect">
          <a:avLst/>
        </a:prstGeom>
      </xdr:spPr>
    </xdr:pic>
    <xdr:clientData/>
  </xdr:twoCellAnchor>
  <xdr:twoCellAnchor>
    <xdr:from>
      <xdr:col>2</xdr:col>
      <xdr:colOff>2330824</xdr:colOff>
      <xdr:row>51</xdr:row>
      <xdr:rowOff>100853</xdr:rowOff>
    </xdr:from>
    <xdr:to>
      <xdr:col>3</xdr:col>
      <xdr:colOff>829236</xdr:colOff>
      <xdr:row>59</xdr:row>
      <xdr:rowOff>235324</xdr:rowOff>
    </xdr:to>
    <xdr:sp macro="" textlink="">
      <xdr:nvSpPr>
        <xdr:cNvPr id="68" name="Rounded Rectangle 22"/>
        <xdr:cNvSpPr>
          <a:spLocks noChangeArrowheads="1"/>
        </xdr:cNvSpPr>
      </xdr:nvSpPr>
      <xdr:spPr bwMode="auto">
        <a:xfrm>
          <a:off x="3025589" y="17245853"/>
          <a:ext cx="851647" cy="2375647"/>
        </a:xfrm>
        <a:prstGeom prst="roundRect">
          <a:avLst>
            <a:gd name="adj" fmla="val 16667"/>
          </a:avLst>
        </a:prstGeom>
        <a:blipFill dpi="0" rotWithShape="1">
          <a:blip xmlns:r="http://schemas.openxmlformats.org/officeDocument/2006/relationships" r:embed="rId40" cstate="print">
            <a:alphaModFix amt="61000"/>
          </a:blip>
          <a:srcRect/>
          <a:stretch>
            <a:fillRect/>
          </a:stretch>
        </a:blipFill>
        <a:ln w="9525" algn="ctr">
          <a:noFill/>
          <a:round/>
          <a:headEnd/>
          <a:tailEnd/>
        </a:ln>
      </xdr:spPr>
    </xdr:sp>
    <xdr:clientData/>
  </xdr:twoCellAnchor>
  <xdr:oneCellAnchor>
    <xdr:from>
      <xdr:col>2</xdr:col>
      <xdr:colOff>1815353</xdr:colOff>
      <xdr:row>30</xdr:row>
      <xdr:rowOff>212911</xdr:rowOff>
    </xdr:from>
    <xdr:ext cx="1349303" cy="1297919"/>
    <xdr:sp macro="" textlink="">
      <xdr:nvSpPr>
        <xdr:cNvPr id="69" name="TextBox 68"/>
        <xdr:cNvSpPr txBox="1"/>
      </xdr:nvSpPr>
      <xdr:spPr>
        <a:xfrm>
          <a:off x="2510118" y="11474823"/>
          <a:ext cx="1349303" cy="1297919"/>
        </a:xfrm>
        <a:prstGeom prst="rect">
          <a:avLst/>
        </a:prstGeom>
        <a:blipFill dpi="0" rotWithShape="1">
          <a:blip xmlns:r="http://schemas.openxmlformats.org/officeDocument/2006/relationships" r:embed="rId41">
            <a:alphaModFix amt="72000"/>
          </a:blip>
          <a:srcRect/>
          <a:stretch>
            <a:fillRect/>
          </a:stretch>
        </a:blip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2</xdr:col>
      <xdr:colOff>1557618</xdr:colOff>
      <xdr:row>24</xdr:row>
      <xdr:rowOff>168091</xdr:rowOff>
    </xdr:from>
    <xdr:ext cx="1669676" cy="1297919"/>
    <xdr:sp macro="" textlink="">
      <xdr:nvSpPr>
        <xdr:cNvPr id="70" name="TextBox 69"/>
        <xdr:cNvSpPr txBox="1"/>
      </xdr:nvSpPr>
      <xdr:spPr>
        <a:xfrm>
          <a:off x="2252383" y="9749120"/>
          <a:ext cx="1669676" cy="1297919"/>
        </a:xfrm>
        <a:prstGeom prst="rect">
          <a:avLst/>
        </a:prstGeom>
        <a:blipFill dpi="0" rotWithShape="1">
          <a:blip xmlns:r="http://schemas.openxmlformats.org/officeDocument/2006/relationships" r:embed="rId42">
            <a:alphaModFix amt="72000"/>
          </a:blip>
          <a:srcRect/>
          <a:stretch>
            <a:fillRect/>
          </a:stretch>
        </a:blip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2</xdr:col>
      <xdr:colOff>2075213</xdr:colOff>
      <xdr:row>90</xdr:row>
      <xdr:rowOff>271466</xdr:rowOff>
    </xdr:from>
    <xdr:ext cx="1013127" cy="1297919"/>
    <xdr:sp macro="" textlink="">
      <xdr:nvSpPr>
        <xdr:cNvPr id="71" name="TextBox 70"/>
        <xdr:cNvSpPr txBox="1"/>
      </xdr:nvSpPr>
      <xdr:spPr>
        <a:xfrm>
          <a:off x="2769978" y="28342201"/>
          <a:ext cx="1013127" cy="1297919"/>
        </a:xfrm>
        <a:prstGeom prst="rect">
          <a:avLst/>
        </a:prstGeom>
        <a:blipFill dpi="0" rotWithShape="1">
          <a:blip xmlns:r="http://schemas.openxmlformats.org/officeDocument/2006/relationships" r:embed="rId43">
            <a:alphaModFix amt="72000"/>
          </a:blip>
          <a:srcRect/>
          <a:stretch>
            <a:fillRect/>
          </a:stretch>
        </a:blip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2</xdr:col>
      <xdr:colOff>1848972</xdr:colOff>
      <xdr:row>114</xdr:row>
      <xdr:rowOff>100854</xdr:rowOff>
    </xdr:from>
    <xdr:ext cx="930088" cy="1297919"/>
    <xdr:sp macro="" textlink="">
      <xdr:nvSpPr>
        <xdr:cNvPr id="72" name="TextBox 71"/>
        <xdr:cNvSpPr txBox="1"/>
      </xdr:nvSpPr>
      <xdr:spPr>
        <a:xfrm>
          <a:off x="2543737" y="34895119"/>
          <a:ext cx="930088" cy="1297919"/>
        </a:xfrm>
        <a:prstGeom prst="rect">
          <a:avLst/>
        </a:prstGeom>
        <a:blipFill dpi="0" rotWithShape="1">
          <a:blip xmlns:r="http://schemas.openxmlformats.org/officeDocument/2006/relationships" r:embed="rId44">
            <a:alphaModFix amt="48000"/>
          </a:blip>
          <a:srcRect/>
          <a:stretch>
            <a:fillRect/>
          </a:stretch>
        </a:blip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oneCellAnchor>
  <xdr:twoCellAnchor>
    <xdr:from>
      <xdr:col>2</xdr:col>
      <xdr:colOff>1770528</xdr:colOff>
      <xdr:row>86</xdr:row>
      <xdr:rowOff>67235</xdr:rowOff>
    </xdr:from>
    <xdr:to>
      <xdr:col>3</xdr:col>
      <xdr:colOff>705970</xdr:colOff>
      <xdr:row>88</xdr:row>
      <xdr:rowOff>235324</xdr:rowOff>
    </xdr:to>
    <xdr:sp macro="" textlink="">
      <xdr:nvSpPr>
        <xdr:cNvPr id="73" name="Rounded Rectangle 41"/>
        <xdr:cNvSpPr>
          <a:spLocks noChangeArrowheads="1"/>
        </xdr:cNvSpPr>
      </xdr:nvSpPr>
      <xdr:spPr bwMode="auto">
        <a:xfrm>
          <a:off x="2465293" y="27017382"/>
          <a:ext cx="1288677" cy="728383"/>
        </a:xfrm>
        <a:prstGeom prst="roundRect">
          <a:avLst>
            <a:gd name="adj" fmla="val 16667"/>
          </a:avLst>
        </a:prstGeom>
        <a:blipFill dpi="0" rotWithShape="1">
          <a:blip xmlns:r="http://schemas.openxmlformats.org/officeDocument/2006/relationships" r:embed="rId45">
            <a:alphaModFix amt="67000"/>
          </a:blip>
          <a:srcRect/>
          <a:stretch>
            <a:fillRect/>
          </a:stretch>
        </a:blipFill>
        <a:ln w="9525" algn="ctr">
          <a:noFill/>
          <a:round/>
          <a:headEnd/>
          <a:tailEnd/>
        </a:ln>
      </xdr:spPr>
    </xdr:sp>
    <xdr:clientData/>
  </xdr:twoCellAnchor>
  <xdr:twoCellAnchor>
    <xdr:from>
      <xdr:col>2</xdr:col>
      <xdr:colOff>1725707</xdr:colOff>
      <xdr:row>120</xdr:row>
      <xdr:rowOff>190500</xdr:rowOff>
    </xdr:from>
    <xdr:to>
      <xdr:col>3</xdr:col>
      <xdr:colOff>818030</xdr:colOff>
      <xdr:row>125</xdr:row>
      <xdr:rowOff>89646</xdr:rowOff>
    </xdr:to>
    <xdr:sp macro="" textlink="">
      <xdr:nvSpPr>
        <xdr:cNvPr id="77" name="Rounded Rectangle 24"/>
        <xdr:cNvSpPr>
          <a:spLocks noChangeArrowheads="1"/>
        </xdr:cNvSpPr>
      </xdr:nvSpPr>
      <xdr:spPr bwMode="auto">
        <a:xfrm>
          <a:off x="2420472" y="36665647"/>
          <a:ext cx="1445558" cy="1299881"/>
        </a:xfrm>
        <a:prstGeom prst="roundRect">
          <a:avLst>
            <a:gd name="adj" fmla="val 16667"/>
          </a:avLst>
        </a:prstGeom>
        <a:blipFill dpi="0" rotWithShape="1">
          <a:blip xmlns:r="http://schemas.openxmlformats.org/officeDocument/2006/relationships" r:embed="rId46" cstate="print">
            <a:alphaModFix amt="71000"/>
          </a:blip>
          <a:srcRect/>
          <a:stretch>
            <a:fillRect/>
          </a:stretch>
        </a:blipFill>
        <a:ln w="9525" algn="ctr">
          <a:noFill/>
          <a:round/>
          <a:headEnd/>
          <a:tailEnd/>
        </a:ln>
      </xdr:spPr>
    </xdr:sp>
    <xdr:clientData/>
  </xdr:twoCellAnchor>
  <xdr:twoCellAnchor>
    <xdr:from>
      <xdr:col>2</xdr:col>
      <xdr:colOff>1378323</xdr:colOff>
      <xdr:row>127</xdr:row>
      <xdr:rowOff>145677</xdr:rowOff>
    </xdr:from>
    <xdr:to>
      <xdr:col>3</xdr:col>
      <xdr:colOff>907676</xdr:colOff>
      <xdr:row>133</xdr:row>
      <xdr:rowOff>268941</xdr:rowOff>
    </xdr:to>
    <xdr:sp macro="" textlink="">
      <xdr:nvSpPr>
        <xdr:cNvPr id="78" name="Rounded Rectangle 24"/>
        <xdr:cNvSpPr>
          <a:spLocks noChangeArrowheads="1"/>
        </xdr:cNvSpPr>
      </xdr:nvSpPr>
      <xdr:spPr bwMode="auto">
        <a:xfrm>
          <a:off x="2073088" y="38581853"/>
          <a:ext cx="1882588" cy="1804147"/>
        </a:xfrm>
        <a:prstGeom prst="roundRect">
          <a:avLst>
            <a:gd name="adj" fmla="val 16667"/>
          </a:avLst>
        </a:prstGeom>
        <a:blipFill dpi="0" rotWithShape="1">
          <a:blip xmlns:r="http://schemas.openxmlformats.org/officeDocument/2006/relationships" r:embed="rId47">
            <a:alphaModFix amt="79000"/>
          </a:blip>
          <a:srcRect/>
          <a:stretch>
            <a:fillRect/>
          </a:stretch>
        </a:blipFill>
        <a:ln w="9525" algn="ctr">
          <a:noFill/>
          <a:round/>
          <a:headEnd/>
          <a:tailEnd/>
        </a:ln>
      </xdr:spPr>
    </xdr:sp>
    <xdr:clientData/>
  </xdr:twoCellAnchor>
  <xdr:oneCellAnchor>
    <xdr:from>
      <xdr:col>3</xdr:col>
      <xdr:colOff>168090</xdr:colOff>
      <xdr:row>171</xdr:row>
      <xdr:rowOff>56029</xdr:rowOff>
    </xdr:from>
    <xdr:ext cx="907676" cy="1642373"/>
    <xdr:sp macro="" textlink="">
      <xdr:nvSpPr>
        <xdr:cNvPr id="79" name="TextBox 78"/>
        <xdr:cNvSpPr txBox="1"/>
      </xdr:nvSpPr>
      <xdr:spPr>
        <a:xfrm>
          <a:off x="3216090" y="51177264"/>
          <a:ext cx="907676" cy="1642373"/>
        </a:xfrm>
        <a:prstGeom prst="rect">
          <a:avLst/>
        </a:prstGeom>
        <a:blipFill dpi="0" rotWithShape="1">
          <a:blip xmlns:r="http://schemas.openxmlformats.org/officeDocument/2006/relationships" r:embed="rId48" cstate="print">
            <a:alphaModFix amt="88000"/>
          </a:blip>
          <a:srcRect/>
          <a:stretch>
            <a:fillRect/>
          </a:stretch>
        </a:blip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2</xdr:col>
      <xdr:colOff>2140323</xdr:colOff>
      <xdr:row>162</xdr:row>
      <xdr:rowOff>44822</xdr:rowOff>
    </xdr:from>
    <xdr:ext cx="952501" cy="2331279"/>
    <xdr:sp macro="" textlink="">
      <xdr:nvSpPr>
        <xdr:cNvPr id="80" name="TextBox 79"/>
        <xdr:cNvSpPr txBox="1"/>
      </xdr:nvSpPr>
      <xdr:spPr>
        <a:xfrm>
          <a:off x="2835088" y="48543881"/>
          <a:ext cx="952501" cy="2331279"/>
        </a:xfrm>
        <a:prstGeom prst="rect">
          <a:avLst/>
        </a:prstGeom>
        <a:blipFill dpi="0" rotWithShape="1">
          <a:blip xmlns:r="http://schemas.openxmlformats.org/officeDocument/2006/relationships" r:embed="rId49" cstate="print">
            <a:alphaModFix amt="91000"/>
          </a:blip>
          <a:srcRect/>
          <a:stretch>
            <a:fillRect/>
          </a:stretch>
        </a:blip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2</xdr:col>
      <xdr:colOff>1636059</xdr:colOff>
      <xdr:row>194</xdr:row>
      <xdr:rowOff>291352</xdr:rowOff>
    </xdr:from>
    <xdr:ext cx="1355911" cy="781240"/>
    <xdr:sp macro="" textlink="">
      <xdr:nvSpPr>
        <xdr:cNvPr id="81" name="TextBox 80"/>
        <xdr:cNvSpPr txBox="1"/>
      </xdr:nvSpPr>
      <xdr:spPr>
        <a:xfrm>
          <a:off x="2330824" y="57979234"/>
          <a:ext cx="1355911" cy="781240"/>
        </a:xfrm>
        <a:prstGeom prst="rect">
          <a:avLst/>
        </a:prstGeom>
        <a:blipFill dpi="0" rotWithShape="1">
          <a:blip xmlns:r="http://schemas.openxmlformats.org/officeDocument/2006/relationships" r:embed="rId50" cstate="print">
            <a:alphaModFix amt="76000"/>
          </a:blip>
          <a:srcRect/>
          <a:stretch>
            <a:fillRect/>
          </a:stretch>
        </a:blip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oneCellAnchor>
  <xdr:twoCellAnchor>
    <xdr:from>
      <xdr:col>2</xdr:col>
      <xdr:colOff>963706</xdr:colOff>
      <xdr:row>218</xdr:row>
      <xdr:rowOff>190501</xdr:rowOff>
    </xdr:from>
    <xdr:to>
      <xdr:col>3</xdr:col>
      <xdr:colOff>717176</xdr:colOff>
      <xdr:row>226</xdr:row>
      <xdr:rowOff>56030</xdr:rowOff>
    </xdr:to>
    <xdr:sp macro="" textlink="">
      <xdr:nvSpPr>
        <xdr:cNvPr id="83" name="Rounded Rectangle 24"/>
        <xdr:cNvSpPr>
          <a:spLocks noChangeArrowheads="1"/>
        </xdr:cNvSpPr>
      </xdr:nvSpPr>
      <xdr:spPr bwMode="auto">
        <a:xfrm>
          <a:off x="1658471" y="64702766"/>
          <a:ext cx="2106705" cy="2173940"/>
        </a:xfrm>
        <a:prstGeom prst="roundRect">
          <a:avLst>
            <a:gd name="adj" fmla="val 16667"/>
          </a:avLst>
        </a:prstGeom>
        <a:blipFill dpi="0" rotWithShape="1">
          <a:blip xmlns:r="http://schemas.openxmlformats.org/officeDocument/2006/relationships" r:embed="rId51">
            <a:alphaModFix amt="68000"/>
          </a:blip>
          <a:srcRect/>
          <a:stretch>
            <a:fillRect/>
          </a:stretch>
        </a:blipFill>
        <a:ln w="9525" algn="ctr">
          <a:noFill/>
          <a:round/>
          <a:headEnd/>
          <a:tailEnd/>
        </a:ln>
      </xdr:spPr>
    </xdr:sp>
    <xdr:clientData/>
  </xdr:twoCellAnchor>
  <xdr:oneCellAnchor>
    <xdr:from>
      <xdr:col>2</xdr:col>
      <xdr:colOff>2140323</xdr:colOff>
      <xdr:row>103</xdr:row>
      <xdr:rowOff>92172</xdr:rowOff>
    </xdr:from>
    <xdr:ext cx="1015254" cy="1297919"/>
    <xdr:sp macro="" textlink="">
      <xdr:nvSpPr>
        <xdr:cNvPr id="84" name="TextBox 83"/>
        <xdr:cNvSpPr txBox="1"/>
      </xdr:nvSpPr>
      <xdr:spPr>
        <a:xfrm>
          <a:off x="2835088" y="31804819"/>
          <a:ext cx="1015254" cy="1297919"/>
        </a:xfrm>
        <a:prstGeom prst="rect">
          <a:avLst/>
        </a:prstGeom>
        <a:blipFill dpi="0" rotWithShape="1">
          <a:blip xmlns:r="http://schemas.openxmlformats.org/officeDocument/2006/relationships" r:embed="rId52" cstate="print">
            <a:alphaModFix amt="93000"/>
          </a:blip>
          <a:srcRect/>
          <a:stretch>
            <a:fillRect/>
          </a:stretch>
        </a:blip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2</xdr:col>
      <xdr:colOff>1916206</xdr:colOff>
      <xdr:row>40</xdr:row>
      <xdr:rowOff>156882</xdr:rowOff>
    </xdr:from>
    <xdr:ext cx="1187824" cy="609013"/>
    <xdr:sp macro="" textlink="">
      <xdr:nvSpPr>
        <xdr:cNvPr id="85" name="TextBox 84"/>
        <xdr:cNvSpPr txBox="1"/>
      </xdr:nvSpPr>
      <xdr:spPr>
        <a:xfrm>
          <a:off x="2610971" y="14220264"/>
          <a:ext cx="1187824" cy="609013"/>
        </a:xfrm>
        <a:prstGeom prst="rect">
          <a:avLst/>
        </a:prstGeom>
        <a:blipFill dpi="0" rotWithShape="1">
          <a:blip xmlns:r="http://schemas.openxmlformats.org/officeDocument/2006/relationships" r:embed="rId53" cstate="print">
            <a:alphaModFix amt="65000"/>
          </a:blip>
          <a:srcRect/>
          <a:stretch>
            <a:fillRect/>
          </a:stretch>
        </a:blip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oneCellAnchor>
  <xdr:twoCellAnchor editAs="oneCell">
    <xdr:from>
      <xdr:col>3</xdr:col>
      <xdr:colOff>885264</xdr:colOff>
      <xdr:row>4</xdr:row>
      <xdr:rowOff>762000</xdr:rowOff>
    </xdr:from>
    <xdr:to>
      <xdr:col>5</xdr:col>
      <xdr:colOff>358588</xdr:colOff>
      <xdr:row>4</xdr:row>
      <xdr:rowOff>1342094</xdr:rowOff>
    </xdr:to>
    <xdr:pic>
      <xdr:nvPicPr>
        <xdr:cNvPr id="59" name="Picture 58" descr="ARGO.png"/>
        <xdr:cNvPicPr>
          <a:picLocks noChangeAspect="1"/>
        </xdr:cNvPicPr>
      </xdr:nvPicPr>
      <xdr:blipFill>
        <a:blip xmlns:r="http://schemas.openxmlformats.org/officeDocument/2006/relationships" r:embed="rId54"/>
        <a:srcRect t="23327" b="21907"/>
        <a:stretch>
          <a:fillRect/>
        </a:stretch>
      </xdr:blipFill>
      <xdr:spPr>
        <a:xfrm>
          <a:off x="3933264" y="3104029"/>
          <a:ext cx="1199030" cy="580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mazingcrackers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249"/>
  <sheetViews>
    <sheetView tabSelected="1" zoomScale="85" zoomScaleNormal="85" workbookViewId="0">
      <selection activeCell="H8" sqref="H8"/>
    </sheetView>
  </sheetViews>
  <sheetFormatPr defaultRowHeight="15.75"/>
  <cols>
    <col min="1" max="1" width="3.85546875" style="1" customWidth="1"/>
    <col min="2" max="2" width="6.5703125" style="2" customWidth="1"/>
    <col min="3" max="3" width="35.28515625" style="3" customWidth="1"/>
    <col min="4" max="4" width="13.85546875" style="4" customWidth="1"/>
    <col min="5" max="5" width="12.140625" style="5" customWidth="1"/>
    <col min="6" max="6" width="16.28515625" style="5" customWidth="1"/>
    <col min="7" max="7" width="6.42578125" style="2" customWidth="1"/>
    <col min="8" max="8" width="11.5703125" style="73" customWidth="1"/>
    <col min="9" max="9" width="5.28515625" style="2" customWidth="1"/>
    <col min="10" max="10" width="19.7109375" style="6" customWidth="1"/>
    <col min="11" max="11" width="3.85546875" style="1" customWidth="1"/>
    <col min="12" max="12" width="12.7109375" style="1" customWidth="1"/>
    <col min="13" max="13" width="11.42578125" style="1" customWidth="1"/>
    <col min="14" max="14" width="16.42578125" style="1" customWidth="1"/>
    <col min="15" max="15" width="20" style="1" customWidth="1"/>
    <col min="16" max="16" width="16.28515625" style="1" customWidth="1"/>
    <col min="17" max="17" width="13.85546875" style="1" customWidth="1"/>
    <col min="18" max="18" width="18.7109375" style="7" customWidth="1"/>
    <col min="19" max="19" width="9.140625" style="7" customWidth="1"/>
    <col min="20" max="16384" width="9.140625" style="1"/>
  </cols>
  <sheetData>
    <row r="1" spans="2:19" ht="4.5" customHeight="1" thickBot="1"/>
    <row r="2" spans="2:19" ht="24" customHeight="1" thickBot="1">
      <c r="E2" s="187" t="s">
        <v>153</v>
      </c>
      <c r="F2" s="188"/>
      <c r="G2" s="188"/>
      <c r="H2" s="188"/>
      <c r="I2" s="189"/>
      <c r="J2" s="100">
        <f>O11</f>
        <v>0</v>
      </c>
    </row>
    <row r="3" spans="2:19" ht="133.5" customHeight="1" thickBot="1">
      <c r="B3" s="190" t="s">
        <v>155</v>
      </c>
      <c r="C3" s="191"/>
      <c r="D3" s="191"/>
      <c r="E3" s="192"/>
      <c r="F3" s="192"/>
      <c r="G3" s="192"/>
      <c r="H3" s="192"/>
      <c r="I3" s="192"/>
      <c r="J3" s="193"/>
      <c r="L3" s="194" t="s">
        <v>110</v>
      </c>
      <c r="M3" s="195"/>
      <c r="N3" s="195"/>
      <c r="O3" s="196"/>
    </row>
    <row r="4" spans="2:19" ht="22.5" customHeight="1" thickBot="1">
      <c r="B4" s="217" t="s">
        <v>154</v>
      </c>
      <c r="C4" s="218"/>
      <c r="D4" s="218"/>
      <c r="E4" s="218"/>
      <c r="F4" s="218"/>
      <c r="G4" s="218"/>
      <c r="H4" s="218"/>
      <c r="I4" s="218"/>
      <c r="J4" s="219"/>
      <c r="L4" s="200" t="s">
        <v>5</v>
      </c>
      <c r="M4" s="201"/>
      <c r="N4" s="201"/>
      <c r="O4" s="202"/>
      <c r="Q4"/>
    </row>
    <row r="5" spans="2:19" s="2" customFormat="1" ht="117" customHeight="1" thickBot="1">
      <c r="B5" s="197" t="s">
        <v>250</v>
      </c>
      <c r="C5" s="198"/>
      <c r="D5" s="198"/>
      <c r="E5" s="198"/>
      <c r="F5" s="198"/>
      <c r="G5" s="198"/>
      <c r="H5" s="198"/>
      <c r="I5" s="198"/>
      <c r="J5" s="199"/>
      <c r="K5" s="8"/>
      <c r="L5" s="222" t="s">
        <v>258</v>
      </c>
      <c r="M5" s="223"/>
      <c r="N5" s="223"/>
      <c r="O5" s="224"/>
      <c r="P5"/>
      <c r="R5" s="9"/>
      <c r="S5" s="9"/>
    </row>
    <row r="6" spans="2:19" ht="55.5" customHeight="1" thickBot="1">
      <c r="B6" s="92" t="s">
        <v>0</v>
      </c>
      <c r="C6" s="178" t="s">
        <v>1</v>
      </c>
      <c r="D6" s="178"/>
      <c r="E6" s="93" t="s">
        <v>128</v>
      </c>
      <c r="F6" s="101" t="s">
        <v>146</v>
      </c>
      <c r="G6" s="94" t="s">
        <v>2</v>
      </c>
      <c r="H6" s="178" t="s">
        <v>3</v>
      </c>
      <c r="I6" s="220"/>
      <c r="J6" s="95" t="s">
        <v>4</v>
      </c>
      <c r="L6" s="176" t="s">
        <v>111</v>
      </c>
      <c r="M6" s="177"/>
      <c r="N6" s="177"/>
      <c r="O6" s="97">
        <f>J189</f>
        <v>0</v>
      </c>
      <c r="R6" s="9"/>
      <c r="S6" s="9"/>
    </row>
    <row r="7" spans="2:19" ht="21.95" customHeight="1" thickBot="1">
      <c r="B7" s="168" t="s">
        <v>170</v>
      </c>
      <c r="C7" s="169"/>
      <c r="D7" s="169"/>
      <c r="E7" s="169"/>
      <c r="F7" s="169"/>
      <c r="G7" s="169"/>
      <c r="H7" s="169"/>
      <c r="I7" s="169"/>
      <c r="J7" s="170"/>
      <c r="L7" s="179" t="s">
        <v>7</v>
      </c>
      <c r="M7" s="211"/>
      <c r="N7" s="211"/>
      <c r="O7" s="98">
        <f>J232</f>
        <v>0</v>
      </c>
    </row>
    <row r="8" spans="2:19" ht="21.95" customHeight="1">
      <c r="B8" s="38">
        <v>1</v>
      </c>
      <c r="C8" s="127" t="s">
        <v>230</v>
      </c>
      <c r="D8" s="128"/>
      <c r="E8" s="39">
        <v>330</v>
      </c>
      <c r="F8" s="63">
        <f t="shared" ref="F8:F75" si="0">E8-(E8*0.8)</f>
        <v>66</v>
      </c>
      <c r="G8" s="41" t="s">
        <v>6</v>
      </c>
      <c r="H8" s="71"/>
      <c r="I8" s="41" t="s">
        <v>6</v>
      </c>
      <c r="J8" s="79">
        <f t="shared" ref="J8:J75" si="1">F8*H8</f>
        <v>0</v>
      </c>
      <c r="L8" s="179" t="s">
        <v>45</v>
      </c>
      <c r="M8" s="211"/>
      <c r="N8" s="211"/>
      <c r="O8" s="98">
        <f>O6+O7</f>
        <v>0</v>
      </c>
    </row>
    <row r="9" spans="2:19" ht="21.95" customHeight="1">
      <c r="B9" s="34">
        <v>2</v>
      </c>
      <c r="C9" s="125" t="s">
        <v>227</v>
      </c>
      <c r="D9" s="126"/>
      <c r="E9" s="24">
        <v>375</v>
      </c>
      <c r="F9" s="63">
        <f t="shared" si="0"/>
        <v>75</v>
      </c>
      <c r="G9" s="31" t="s">
        <v>6</v>
      </c>
      <c r="H9" s="69"/>
      <c r="I9" s="31" t="s">
        <v>6</v>
      </c>
      <c r="J9" s="79">
        <f t="shared" si="1"/>
        <v>0</v>
      </c>
      <c r="L9" s="225" t="s">
        <v>112</v>
      </c>
      <c r="M9" s="226"/>
      <c r="N9" s="226"/>
      <c r="O9" s="98">
        <f>ROUNDUP(O8*0.03,0)</f>
        <v>0</v>
      </c>
    </row>
    <row r="10" spans="2:19" ht="21.95" customHeight="1">
      <c r="B10" s="38">
        <v>3</v>
      </c>
      <c r="C10" s="125" t="s">
        <v>175</v>
      </c>
      <c r="D10" s="126"/>
      <c r="E10" s="24">
        <v>675</v>
      </c>
      <c r="F10" s="63">
        <f t="shared" si="0"/>
        <v>135</v>
      </c>
      <c r="G10" s="31" t="s">
        <v>6</v>
      </c>
      <c r="H10" s="69"/>
      <c r="I10" s="31" t="s">
        <v>6</v>
      </c>
      <c r="J10" s="79">
        <f t="shared" si="1"/>
        <v>0</v>
      </c>
      <c r="L10" s="179" t="s">
        <v>113</v>
      </c>
      <c r="M10" s="180"/>
      <c r="N10" s="96">
        <v>0.18</v>
      </c>
      <c r="O10" s="98">
        <f>ROUNDUP((O8+O9)*N10,0)</f>
        <v>0</v>
      </c>
      <c r="Q10" s="10"/>
    </row>
    <row r="11" spans="2:19" ht="21.95" customHeight="1" thickBot="1">
      <c r="B11" s="34">
        <v>4</v>
      </c>
      <c r="C11" s="125" t="s">
        <v>159</v>
      </c>
      <c r="D11" s="126"/>
      <c r="E11" s="24">
        <v>875</v>
      </c>
      <c r="F11" s="63">
        <f t="shared" si="0"/>
        <v>175</v>
      </c>
      <c r="G11" s="31" t="s">
        <v>15</v>
      </c>
      <c r="H11" s="69"/>
      <c r="I11" s="31" t="s">
        <v>16</v>
      </c>
      <c r="J11" s="79">
        <f t="shared" si="1"/>
        <v>0</v>
      </c>
      <c r="L11" s="203" t="s">
        <v>114</v>
      </c>
      <c r="M11" s="204"/>
      <c r="N11" s="204"/>
      <c r="O11" s="99">
        <f>O8+O9+O10</f>
        <v>0</v>
      </c>
      <c r="P11" s="11"/>
      <c r="Q11" s="10"/>
    </row>
    <row r="12" spans="2:19" ht="21.95" customHeight="1" thickBot="1">
      <c r="B12" s="38">
        <v>5</v>
      </c>
      <c r="C12" s="125" t="s">
        <v>160</v>
      </c>
      <c r="D12" s="126"/>
      <c r="E12" s="24">
        <v>875</v>
      </c>
      <c r="F12" s="63">
        <f t="shared" si="0"/>
        <v>175</v>
      </c>
      <c r="G12" s="31" t="s">
        <v>15</v>
      </c>
      <c r="H12" s="69"/>
      <c r="I12" s="31" t="s">
        <v>16</v>
      </c>
      <c r="J12" s="79">
        <f t="shared" si="1"/>
        <v>0</v>
      </c>
      <c r="P12" s="12"/>
      <c r="Q12" s="13"/>
    </row>
    <row r="13" spans="2:19" ht="21.95" customHeight="1" thickBot="1">
      <c r="B13" s="34">
        <v>6</v>
      </c>
      <c r="C13" s="125" t="s">
        <v>161</v>
      </c>
      <c r="D13" s="126"/>
      <c r="E13" s="24">
        <v>875</v>
      </c>
      <c r="F13" s="63">
        <f t="shared" si="0"/>
        <v>175</v>
      </c>
      <c r="G13" s="31" t="s">
        <v>15</v>
      </c>
      <c r="H13" s="69"/>
      <c r="I13" s="31" t="s">
        <v>16</v>
      </c>
      <c r="J13" s="79">
        <f t="shared" si="1"/>
        <v>0</v>
      </c>
      <c r="L13" s="205" t="s">
        <v>8</v>
      </c>
      <c r="M13" s="206"/>
      <c r="N13" s="206"/>
      <c r="O13" s="207"/>
      <c r="P13" s="14"/>
      <c r="Q13" s="14"/>
    </row>
    <row r="14" spans="2:19" ht="21.95" customHeight="1" thickBot="1">
      <c r="B14" s="38">
        <v>7</v>
      </c>
      <c r="C14" s="125" t="s">
        <v>162</v>
      </c>
      <c r="D14" s="126"/>
      <c r="E14" s="24">
        <v>875</v>
      </c>
      <c r="F14" s="63">
        <f t="shared" si="0"/>
        <v>175</v>
      </c>
      <c r="G14" s="31" t="s">
        <v>15</v>
      </c>
      <c r="H14" s="69"/>
      <c r="I14" s="31" t="s">
        <v>16</v>
      </c>
      <c r="J14" s="79">
        <f t="shared" si="1"/>
        <v>0</v>
      </c>
      <c r="L14" s="208"/>
      <c r="M14" s="209"/>
      <c r="N14" s="209"/>
      <c r="O14" s="210"/>
    </row>
    <row r="15" spans="2:19" ht="21.95" customHeight="1" thickBot="1">
      <c r="B15" s="34">
        <v>8</v>
      </c>
      <c r="C15" s="125" t="s">
        <v>174</v>
      </c>
      <c r="D15" s="126"/>
      <c r="E15" s="24">
        <v>1000</v>
      </c>
      <c r="F15" s="63">
        <f t="shared" si="0"/>
        <v>200</v>
      </c>
      <c r="G15" s="31" t="s">
        <v>6</v>
      </c>
      <c r="H15" s="69"/>
      <c r="I15" s="31" t="s">
        <v>6</v>
      </c>
      <c r="J15" s="79">
        <f t="shared" si="1"/>
        <v>0</v>
      </c>
      <c r="L15" s="15"/>
      <c r="M15" s="15"/>
      <c r="N15" s="15"/>
      <c r="O15" s="15"/>
      <c r="Q15"/>
    </row>
    <row r="16" spans="2:19" ht="21.95" customHeight="1">
      <c r="B16" s="38">
        <v>9</v>
      </c>
      <c r="C16" s="125" t="s">
        <v>157</v>
      </c>
      <c r="D16" s="126"/>
      <c r="E16" s="24">
        <v>1150</v>
      </c>
      <c r="F16" s="63">
        <f t="shared" si="0"/>
        <v>230</v>
      </c>
      <c r="G16" s="31" t="s">
        <v>6</v>
      </c>
      <c r="H16" s="69"/>
      <c r="I16" s="31" t="s">
        <v>6</v>
      </c>
      <c r="J16" s="79">
        <f t="shared" si="1"/>
        <v>0</v>
      </c>
      <c r="L16" s="214" t="s">
        <v>9</v>
      </c>
      <c r="M16" s="215"/>
      <c r="N16" s="216"/>
      <c r="O16" s="212">
        <v>9942015722</v>
      </c>
      <c r="P16" s="21"/>
      <c r="Q16" s="21"/>
    </row>
    <row r="17" spans="2:17" ht="21.95" customHeight="1">
      <c r="B17" s="34">
        <v>10</v>
      </c>
      <c r="C17" s="125" t="s">
        <v>259</v>
      </c>
      <c r="D17" s="126"/>
      <c r="E17" s="24">
        <v>1200</v>
      </c>
      <c r="F17" s="63">
        <f t="shared" si="0"/>
        <v>240</v>
      </c>
      <c r="G17" s="31" t="s">
        <v>6</v>
      </c>
      <c r="H17" s="69"/>
      <c r="I17" s="31" t="s">
        <v>6</v>
      </c>
      <c r="J17" s="79">
        <f t="shared" si="1"/>
        <v>0</v>
      </c>
      <c r="L17" s="181"/>
      <c r="M17" s="182"/>
      <c r="N17" s="183"/>
      <c r="O17" s="213"/>
      <c r="P17" s="21"/>
      <c r="Q17" s="21"/>
    </row>
    <row r="18" spans="2:17" ht="21.95" customHeight="1">
      <c r="B18" s="38">
        <v>11</v>
      </c>
      <c r="C18" s="125" t="s">
        <v>169</v>
      </c>
      <c r="D18" s="126"/>
      <c r="E18" s="24">
        <v>1300</v>
      </c>
      <c r="F18" s="63">
        <f t="shared" si="0"/>
        <v>260</v>
      </c>
      <c r="G18" s="31" t="s">
        <v>15</v>
      </c>
      <c r="H18" s="69"/>
      <c r="I18" s="31" t="s">
        <v>16</v>
      </c>
      <c r="J18" s="79">
        <f t="shared" si="1"/>
        <v>0</v>
      </c>
      <c r="L18" s="181" t="s">
        <v>10</v>
      </c>
      <c r="M18" s="182"/>
      <c r="N18" s="183"/>
      <c r="O18" s="213">
        <v>9942015722</v>
      </c>
      <c r="P18" s="21"/>
      <c r="Q18" s="21"/>
    </row>
    <row r="19" spans="2:17" ht="21.95" customHeight="1">
      <c r="B19" s="34">
        <v>12</v>
      </c>
      <c r="C19" s="125" t="s">
        <v>156</v>
      </c>
      <c r="D19" s="126"/>
      <c r="E19" s="24">
        <v>1400</v>
      </c>
      <c r="F19" s="63">
        <f t="shared" si="0"/>
        <v>280</v>
      </c>
      <c r="G19" s="31" t="s">
        <v>6</v>
      </c>
      <c r="H19" s="69"/>
      <c r="I19" s="31" t="s">
        <v>6</v>
      </c>
      <c r="J19" s="79">
        <f t="shared" si="1"/>
        <v>0</v>
      </c>
      <c r="L19" s="181"/>
      <c r="M19" s="182"/>
      <c r="N19" s="183"/>
      <c r="O19" s="213"/>
      <c r="P19" s="20"/>
      <c r="Q19" s="20"/>
    </row>
    <row r="20" spans="2:17" ht="21.95" customHeight="1">
      <c r="B20" s="38">
        <v>13</v>
      </c>
      <c r="C20" s="125" t="s">
        <v>176</v>
      </c>
      <c r="D20" s="126"/>
      <c r="E20" s="24">
        <v>1400</v>
      </c>
      <c r="F20" s="63">
        <f t="shared" si="0"/>
        <v>280</v>
      </c>
      <c r="G20" s="31" t="s">
        <v>6</v>
      </c>
      <c r="H20" s="69"/>
      <c r="I20" s="31" t="s">
        <v>6</v>
      </c>
      <c r="J20" s="79">
        <f t="shared" si="1"/>
        <v>0</v>
      </c>
      <c r="L20" s="181" t="s">
        <v>58</v>
      </c>
      <c r="M20" s="182"/>
      <c r="N20" s="183"/>
      <c r="O20" s="213">
        <v>9942015722</v>
      </c>
      <c r="P20" s="20"/>
      <c r="Q20" s="20"/>
    </row>
    <row r="21" spans="2:17" ht="21.95" customHeight="1" thickBot="1">
      <c r="B21" s="34">
        <v>14</v>
      </c>
      <c r="C21" s="139" t="s">
        <v>173</v>
      </c>
      <c r="D21" s="140"/>
      <c r="E21" s="42">
        <v>1600</v>
      </c>
      <c r="F21" s="63">
        <f t="shared" si="0"/>
        <v>320</v>
      </c>
      <c r="G21" s="37" t="s">
        <v>15</v>
      </c>
      <c r="H21" s="70"/>
      <c r="I21" s="37" t="s">
        <v>16</v>
      </c>
      <c r="J21" s="79">
        <f t="shared" si="1"/>
        <v>0</v>
      </c>
      <c r="L21" s="184"/>
      <c r="M21" s="185"/>
      <c r="N21" s="186"/>
      <c r="O21" s="221"/>
      <c r="Q21"/>
    </row>
    <row r="22" spans="2:17" ht="21.95" customHeight="1" thickBot="1">
      <c r="B22" s="171" t="s">
        <v>171</v>
      </c>
      <c r="C22" s="172"/>
      <c r="D22" s="172"/>
      <c r="E22" s="172"/>
      <c r="F22" s="172"/>
      <c r="G22" s="172"/>
      <c r="H22" s="172"/>
      <c r="I22" s="172"/>
      <c r="J22" s="173"/>
      <c r="L22" s="48"/>
      <c r="M22" s="48"/>
      <c r="N22" s="48"/>
      <c r="O22" s="7"/>
    </row>
    <row r="23" spans="2:17" ht="21.95" customHeight="1">
      <c r="B23" s="38">
        <v>15</v>
      </c>
      <c r="C23" s="127" t="s">
        <v>65</v>
      </c>
      <c r="D23" s="128"/>
      <c r="E23" s="39">
        <v>350</v>
      </c>
      <c r="F23" s="63">
        <f t="shared" si="0"/>
        <v>70</v>
      </c>
      <c r="G23" s="41" t="s">
        <v>6</v>
      </c>
      <c r="H23" s="71"/>
      <c r="I23" s="41" t="s">
        <v>6</v>
      </c>
      <c r="J23" s="79">
        <f t="shared" si="1"/>
        <v>0</v>
      </c>
      <c r="L23" s="7"/>
      <c r="M23" s="48"/>
      <c r="N23" s="48"/>
      <c r="O23" s="48"/>
    </row>
    <row r="24" spans="2:17" ht="21.95" customHeight="1" thickBot="1">
      <c r="B24" s="34">
        <v>16</v>
      </c>
      <c r="C24" s="125" t="s">
        <v>151</v>
      </c>
      <c r="D24" s="126"/>
      <c r="E24" s="24">
        <v>400</v>
      </c>
      <c r="F24" s="63">
        <f t="shared" si="0"/>
        <v>80</v>
      </c>
      <c r="G24" s="31" t="s">
        <v>6</v>
      </c>
      <c r="H24" s="69"/>
      <c r="I24" s="31" t="s">
        <v>6</v>
      </c>
      <c r="J24" s="79">
        <f t="shared" si="1"/>
        <v>0</v>
      </c>
      <c r="L24" s="48"/>
      <c r="M24" s="48"/>
      <c r="N24" s="48"/>
      <c r="O24" s="48"/>
      <c r="P24"/>
      <c r="Q24"/>
    </row>
    <row r="25" spans="2:17" ht="21.95" customHeight="1" thickBot="1">
      <c r="B25" s="38">
        <v>17</v>
      </c>
      <c r="C25" s="125" t="s">
        <v>245</v>
      </c>
      <c r="D25" s="126"/>
      <c r="E25" s="24">
        <v>500</v>
      </c>
      <c r="F25" s="63">
        <f t="shared" ref="F25" si="2">E25-(E25*0.8)</f>
        <v>100</v>
      </c>
      <c r="G25" s="31" t="s">
        <v>15</v>
      </c>
      <c r="H25" s="69"/>
      <c r="I25" s="31" t="s">
        <v>16</v>
      </c>
      <c r="J25" s="79">
        <f t="shared" ref="J25" si="3">F25*H25</f>
        <v>0</v>
      </c>
      <c r="L25" s="107" t="s">
        <v>57</v>
      </c>
      <c r="M25" s="108"/>
      <c r="N25" s="108"/>
      <c r="O25" s="109"/>
    </row>
    <row r="26" spans="2:17" ht="21.95" customHeight="1" thickBot="1">
      <c r="B26" s="34">
        <v>18</v>
      </c>
      <c r="C26" s="125" t="s">
        <v>150</v>
      </c>
      <c r="D26" s="126"/>
      <c r="E26" s="24">
        <v>550</v>
      </c>
      <c r="F26" s="63">
        <f t="shared" si="0"/>
        <v>110</v>
      </c>
      <c r="G26" s="31" t="s">
        <v>6</v>
      </c>
      <c r="H26" s="69"/>
      <c r="I26" s="31" t="s">
        <v>6</v>
      </c>
      <c r="J26" s="79">
        <f t="shared" si="1"/>
        <v>0</v>
      </c>
      <c r="L26" s="110"/>
      <c r="M26" s="111"/>
      <c r="N26" s="111"/>
      <c r="O26" s="112"/>
    </row>
    <row r="27" spans="2:17" ht="21.95" customHeight="1" thickBot="1">
      <c r="B27" s="38">
        <v>19</v>
      </c>
      <c r="C27" s="125" t="s">
        <v>130</v>
      </c>
      <c r="D27" s="126"/>
      <c r="E27" s="24">
        <v>700</v>
      </c>
      <c r="F27" s="63">
        <f t="shared" si="0"/>
        <v>140</v>
      </c>
      <c r="G27" s="31" t="s">
        <v>6</v>
      </c>
      <c r="H27" s="69"/>
      <c r="I27" s="31" t="s">
        <v>6</v>
      </c>
      <c r="J27" s="79">
        <f t="shared" si="1"/>
        <v>0</v>
      </c>
      <c r="L27" s="110"/>
      <c r="M27" s="111"/>
      <c r="N27" s="111"/>
      <c r="O27" s="112"/>
    </row>
    <row r="28" spans="2:17" ht="21.95" customHeight="1" thickBot="1">
      <c r="B28" s="34">
        <v>20</v>
      </c>
      <c r="C28" s="125" t="s">
        <v>242</v>
      </c>
      <c r="D28" s="126"/>
      <c r="E28" s="24">
        <v>800</v>
      </c>
      <c r="F28" s="63">
        <f t="shared" ref="F28" si="4">E28-(E28*0.8)</f>
        <v>160</v>
      </c>
      <c r="G28" s="31" t="s">
        <v>15</v>
      </c>
      <c r="H28" s="69"/>
      <c r="I28" s="31" t="s">
        <v>16</v>
      </c>
      <c r="J28" s="79">
        <f t="shared" ref="J28" si="5">F28*H28</f>
        <v>0</v>
      </c>
      <c r="L28" s="110"/>
      <c r="M28" s="111"/>
      <c r="N28" s="111"/>
      <c r="O28" s="112"/>
    </row>
    <row r="29" spans="2:17" ht="21.95" customHeight="1" thickBot="1">
      <c r="B29" s="38">
        <v>21</v>
      </c>
      <c r="C29" s="125" t="s">
        <v>158</v>
      </c>
      <c r="D29" s="126"/>
      <c r="E29" s="24">
        <v>900</v>
      </c>
      <c r="F29" s="63">
        <f t="shared" si="0"/>
        <v>180</v>
      </c>
      <c r="G29" s="31" t="s">
        <v>6</v>
      </c>
      <c r="H29" s="69"/>
      <c r="I29" s="31" t="s">
        <v>6</v>
      </c>
      <c r="J29" s="79">
        <f t="shared" si="1"/>
        <v>0</v>
      </c>
      <c r="L29" s="110"/>
      <c r="M29" s="111"/>
      <c r="N29" s="111"/>
      <c r="O29" s="112"/>
    </row>
    <row r="30" spans="2:17" ht="21.95" customHeight="1" thickBot="1">
      <c r="B30" s="34">
        <v>22</v>
      </c>
      <c r="C30" s="125" t="s">
        <v>185</v>
      </c>
      <c r="D30" s="126"/>
      <c r="E30" s="24">
        <v>950</v>
      </c>
      <c r="F30" s="63">
        <f t="shared" si="0"/>
        <v>190</v>
      </c>
      <c r="G30" s="31" t="s">
        <v>6</v>
      </c>
      <c r="H30" s="69"/>
      <c r="I30" s="31" t="s">
        <v>6</v>
      </c>
      <c r="J30" s="79">
        <f t="shared" si="1"/>
        <v>0</v>
      </c>
      <c r="L30" s="113"/>
      <c r="M30" s="114"/>
      <c r="N30" s="114"/>
      <c r="O30" s="115"/>
    </row>
    <row r="31" spans="2:17" ht="21.95" customHeight="1">
      <c r="B31" s="38">
        <v>23</v>
      </c>
      <c r="C31" s="125" t="s">
        <v>163</v>
      </c>
      <c r="D31" s="126"/>
      <c r="E31" s="24">
        <v>1000</v>
      </c>
      <c r="F31" s="63">
        <f t="shared" si="0"/>
        <v>200</v>
      </c>
      <c r="G31" s="31" t="s">
        <v>6</v>
      </c>
      <c r="H31" s="69"/>
      <c r="I31" s="31" t="s">
        <v>6</v>
      </c>
      <c r="J31" s="79">
        <f t="shared" si="1"/>
        <v>0</v>
      </c>
      <c r="L31" s="48"/>
      <c r="M31" s="48"/>
      <c r="N31" s="48"/>
      <c r="O31" s="48"/>
      <c r="P31"/>
    </row>
    <row r="32" spans="2:17" ht="21.95" customHeight="1">
      <c r="B32" s="34">
        <v>24</v>
      </c>
      <c r="C32" s="125" t="s">
        <v>164</v>
      </c>
      <c r="D32" s="126"/>
      <c r="E32" s="24">
        <v>1000</v>
      </c>
      <c r="F32" s="63">
        <f t="shared" si="0"/>
        <v>200</v>
      </c>
      <c r="G32" s="31" t="s">
        <v>6</v>
      </c>
      <c r="H32" s="69"/>
      <c r="I32" s="31" t="s">
        <v>6</v>
      </c>
      <c r="J32" s="79">
        <f t="shared" si="1"/>
        <v>0</v>
      </c>
      <c r="L32" s="48"/>
      <c r="M32" s="48"/>
      <c r="N32" s="48"/>
      <c r="O32" s="48"/>
    </row>
    <row r="33" spans="2:19" ht="21.95" customHeight="1" thickBot="1">
      <c r="B33" s="38">
        <v>25</v>
      </c>
      <c r="C33" s="125" t="s">
        <v>165</v>
      </c>
      <c r="D33" s="126"/>
      <c r="E33" s="24">
        <v>1000</v>
      </c>
      <c r="F33" s="63">
        <f t="shared" si="0"/>
        <v>200</v>
      </c>
      <c r="G33" s="31" t="s">
        <v>6</v>
      </c>
      <c r="H33" s="69"/>
      <c r="I33" s="31" t="s">
        <v>6</v>
      </c>
      <c r="J33" s="79">
        <f t="shared" si="1"/>
        <v>0</v>
      </c>
      <c r="L33" s="7"/>
      <c r="M33" s="7"/>
      <c r="N33" s="7"/>
      <c r="O33" s="7"/>
    </row>
    <row r="34" spans="2:19" ht="21.95" customHeight="1" thickBot="1">
      <c r="B34" s="34">
        <v>26</v>
      </c>
      <c r="C34" s="125" t="s">
        <v>166</v>
      </c>
      <c r="D34" s="126"/>
      <c r="E34" s="24">
        <v>1000</v>
      </c>
      <c r="F34" s="63">
        <f t="shared" si="0"/>
        <v>200</v>
      </c>
      <c r="G34" s="31" t="s">
        <v>6</v>
      </c>
      <c r="H34" s="69"/>
      <c r="I34" s="31" t="s">
        <v>6</v>
      </c>
      <c r="J34" s="79">
        <f t="shared" si="1"/>
        <v>0</v>
      </c>
      <c r="L34" s="107" t="s">
        <v>59</v>
      </c>
      <c r="M34" s="108"/>
      <c r="N34" s="108"/>
      <c r="O34" s="109"/>
    </row>
    <row r="35" spans="2:19" ht="21.95" customHeight="1" thickBot="1">
      <c r="B35" s="38">
        <v>27</v>
      </c>
      <c r="C35" s="125" t="s">
        <v>167</v>
      </c>
      <c r="D35" s="126"/>
      <c r="E35" s="24">
        <v>1000</v>
      </c>
      <c r="F35" s="63">
        <f t="shared" si="0"/>
        <v>200</v>
      </c>
      <c r="G35" s="31" t="s">
        <v>6</v>
      </c>
      <c r="H35" s="69"/>
      <c r="I35" s="31" t="s">
        <v>6</v>
      </c>
      <c r="J35" s="79">
        <f t="shared" si="1"/>
        <v>0</v>
      </c>
      <c r="L35" s="110"/>
      <c r="M35" s="111"/>
      <c r="N35" s="111"/>
      <c r="O35" s="112"/>
    </row>
    <row r="36" spans="2:19" ht="21.95" customHeight="1" thickBot="1">
      <c r="B36" s="34">
        <v>28</v>
      </c>
      <c r="C36" s="139" t="s">
        <v>184</v>
      </c>
      <c r="D36" s="140"/>
      <c r="E36" s="42">
        <v>1000</v>
      </c>
      <c r="F36" s="63">
        <f t="shared" si="0"/>
        <v>200</v>
      </c>
      <c r="G36" s="37" t="s">
        <v>6</v>
      </c>
      <c r="H36" s="70"/>
      <c r="I36" s="37" t="s">
        <v>6</v>
      </c>
      <c r="J36" s="79">
        <f t="shared" si="1"/>
        <v>0</v>
      </c>
      <c r="L36" s="110"/>
      <c r="M36" s="111"/>
      <c r="N36" s="111"/>
      <c r="O36" s="112"/>
    </row>
    <row r="37" spans="2:19" ht="21.95" customHeight="1" thickBot="1">
      <c r="B37" s="171" t="s">
        <v>231</v>
      </c>
      <c r="C37" s="172"/>
      <c r="D37" s="172"/>
      <c r="E37" s="172"/>
      <c r="F37" s="172"/>
      <c r="G37" s="172"/>
      <c r="H37" s="172"/>
      <c r="I37" s="172"/>
      <c r="J37" s="173"/>
      <c r="L37" s="110"/>
      <c r="M37" s="111"/>
      <c r="N37" s="111"/>
      <c r="O37" s="112"/>
    </row>
    <row r="38" spans="2:19" ht="21.95" customHeight="1" thickBot="1">
      <c r="B38" s="38">
        <v>29</v>
      </c>
      <c r="C38" s="137" t="s">
        <v>186</v>
      </c>
      <c r="D38" s="138"/>
      <c r="E38" s="39">
        <v>1000</v>
      </c>
      <c r="F38" s="63">
        <f t="shared" si="0"/>
        <v>200</v>
      </c>
      <c r="G38" s="41" t="s">
        <v>6</v>
      </c>
      <c r="H38" s="71"/>
      <c r="I38" s="41" t="s">
        <v>6</v>
      </c>
      <c r="J38" s="79">
        <f t="shared" si="1"/>
        <v>0</v>
      </c>
      <c r="L38" s="110"/>
      <c r="M38" s="111"/>
      <c r="N38" s="111"/>
      <c r="O38" s="112"/>
      <c r="P38"/>
    </row>
    <row r="39" spans="2:19" ht="21.95" customHeight="1" thickBot="1">
      <c r="B39" s="81">
        <v>30</v>
      </c>
      <c r="C39" s="139" t="s">
        <v>187</v>
      </c>
      <c r="D39" s="140"/>
      <c r="E39" s="42">
        <v>1250</v>
      </c>
      <c r="F39" s="63">
        <f t="shared" si="0"/>
        <v>250</v>
      </c>
      <c r="G39" s="37" t="s">
        <v>6</v>
      </c>
      <c r="H39" s="70"/>
      <c r="I39" s="37" t="s">
        <v>6</v>
      </c>
      <c r="J39" s="79">
        <f t="shared" si="1"/>
        <v>0</v>
      </c>
      <c r="L39" s="113"/>
      <c r="M39" s="114"/>
      <c r="N39" s="114"/>
      <c r="O39" s="115"/>
    </row>
    <row r="40" spans="2:19" ht="21.95" customHeight="1" thickBot="1">
      <c r="B40" s="134" t="s">
        <v>95</v>
      </c>
      <c r="C40" s="135"/>
      <c r="D40" s="135"/>
      <c r="E40" s="135"/>
      <c r="F40" s="135"/>
      <c r="G40" s="135"/>
      <c r="H40" s="135"/>
      <c r="I40" s="135"/>
      <c r="J40" s="136"/>
      <c r="L40" s="43"/>
      <c r="M40" s="43"/>
      <c r="N40" s="43"/>
      <c r="O40" s="43"/>
    </row>
    <row r="41" spans="2:19" ht="21.95" customHeight="1">
      <c r="B41" s="38">
        <v>31</v>
      </c>
      <c r="C41" s="133" t="s">
        <v>129</v>
      </c>
      <c r="D41" s="133"/>
      <c r="E41" s="39">
        <v>350</v>
      </c>
      <c r="F41" s="63">
        <f t="shared" si="0"/>
        <v>70</v>
      </c>
      <c r="G41" s="41" t="s">
        <v>6</v>
      </c>
      <c r="H41" s="71"/>
      <c r="I41" s="41" t="s">
        <v>6</v>
      </c>
      <c r="J41" s="79">
        <f t="shared" si="1"/>
        <v>0</v>
      </c>
      <c r="L41" s="43"/>
      <c r="M41" s="43"/>
      <c r="N41" s="43"/>
      <c r="O41" s="43"/>
    </row>
    <row r="42" spans="2:19" ht="21.95" customHeight="1" thickBot="1">
      <c r="B42" s="38">
        <v>32</v>
      </c>
      <c r="C42" s="132" t="s">
        <v>225</v>
      </c>
      <c r="D42" s="132"/>
      <c r="E42" s="24">
        <v>500</v>
      </c>
      <c r="F42" s="63">
        <f t="shared" si="0"/>
        <v>100</v>
      </c>
      <c r="G42" s="41" t="s">
        <v>6</v>
      </c>
      <c r="H42" s="71"/>
      <c r="I42" s="41" t="s">
        <v>6</v>
      </c>
      <c r="J42" s="79">
        <f t="shared" si="1"/>
        <v>0</v>
      </c>
      <c r="L42" s="43"/>
      <c r="M42" s="43"/>
      <c r="N42" s="43"/>
      <c r="O42" s="43"/>
    </row>
    <row r="43" spans="2:19" ht="21.95" customHeight="1" thickBot="1">
      <c r="B43" s="38">
        <v>33</v>
      </c>
      <c r="C43" s="125" t="s">
        <v>226</v>
      </c>
      <c r="D43" s="126"/>
      <c r="E43" s="24">
        <v>500</v>
      </c>
      <c r="F43" s="63">
        <f t="shared" si="0"/>
        <v>100</v>
      </c>
      <c r="G43" s="31" t="s">
        <v>6</v>
      </c>
      <c r="H43" s="69"/>
      <c r="I43" s="31" t="s">
        <v>6</v>
      </c>
      <c r="J43" s="79">
        <f t="shared" si="1"/>
        <v>0</v>
      </c>
      <c r="L43" s="107" t="s">
        <v>115</v>
      </c>
      <c r="M43" s="108"/>
      <c r="N43" s="108"/>
      <c r="O43" s="109"/>
    </row>
    <row r="44" spans="2:19" ht="21.95" customHeight="1" thickBot="1">
      <c r="B44" s="38">
        <v>34</v>
      </c>
      <c r="C44" s="139" t="s">
        <v>168</v>
      </c>
      <c r="D44" s="140"/>
      <c r="E44" s="42">
        <v>950</v>
      </c>
      <c r="F44" s="63">
        <f t="shared" si="0"/>
        <v>190</v>
      </c>
      <c r="G44" s="37" t="s">
        <v>15</v>
      </c>
      <c r="H44" s="70"/>
      <c r="I44" s="37" t="s">
        <v>16</v>
      </c>
      <c r="J44" s="79">
        <f t="shared" si="1"/>
        <v>0</v>
      </c>
      <c r="K44" s="18"/>
      <c r="L44" s="110"/>
      <c r="M44" s="111"/>
      <c r="N44" s="111"/>
      <c r="O44" s="112"/>
      <c r="Q44" s="7"/>
      <c r="S44" s="1"/>
    </row>
    <row r="45" spans="2:19" ht="21.95" customHeight="1" thickBot="1">
      <c r="B45" s="134" t="s">
        <v>96</v>
      </c>
      <c r="C45" s="135"/>
      <c r="D45" s="135"/>
      <c r="E45" s="135"/>
      <c r="F45" s="135"/>
      <c r="G45" s="135"/>
      <c r="H45" s="135"/>
      <c r="I45" s="135"/>
      <c r="J45" s="136"/>
      <c r="K45" s="18"/>
      <c r="L45" s="110"/>
      <c r="M45" s="111"/>
      <c r="N45" s="111"/>
      <c r="O45" s="112"/>
      <c r="Q45" s="7"/>
      <c r="S45" s="1"/>
    </row>
    <row r="46" spans="2:19" ht="21.95" customHeight="1" thickBot="1">
      <c r="B46" s="38">
        <v>35</v>
      </c>
      <c r="C46" s="158" t="s">
        <v>81</v>
      </c>
      <c r="D46" s="158"/>
      <c r="E46" s="39">
        <v>550</v>
      </c>
      <c r="F46" s="63">
        <f t="shared" si="0"/>
        <v>110</v>
      </c>
      <c r="G46" s="41" t="s">
        <v>6</v>
      </c>
      <c r="H46" s="71"/>
      <c r="I46" s="41" t="s">
        <v>6</v>
      </c>
      <c r="J46" s="79">
        <f t="shared" si="1"/>
        <v>0</v>
      </c>
      <c r="L46" s="110"/>
      <c r="M46" s="111"/>
      <c r="N46" s="111"/>
      <c r="O46" s="112"/>
      <c r="Q46" s="7"/>
      <c r="S46" s="1"/>
    </row>
    <row r="47" spans="2:19" ht="21.95" customHeight="1" thickBot="1">
      <c r="B47" s="81">
        <v>36</v>
      </c>
      <c r="C47" s="174" t="s">
        <v>80</v>
      </c>
      <c r="D47" s="175"/>
      <c r="E47" s="42">
        <v>1150</v>
      </c>
      <c r="F47" s="63">
        <f t="shared" si="0"/>
        <v>230</v>
      </c>
      <c r="G47" s="82" t="s">
        <v>6</v>
      </c>
      <c r="H47" s="83"/>
      <c r="I47" s="82" t="s">
        <v>6</v>
      </c>
      <c r="J47" s="79">
        <f t="shared" si="1"/>
        <v>0</v>
      </c>
      <c r="L47" s="110"/>
      <c r="M47" s="111"/>
      <c r="N47" s="111"/>
      <c r="O47" s="112"/>
      <c r="Q47" s="7"/>
      <c r="S47" s="1"/>
    </row>
    <row r="48" spans="2:19" ht="21.95" customHeight="1" thickBot="1">
      <c r="B48" s="134" t="s">
        <v>97</v>
      </c>
      <c r="C48" s="135"/>
      <c r="D48" s="135"/>
      <c r="E48" s="135"/>
      <c r="F48" s="135"/>
      <c r="G48" s="135"/>
      <c r="H48" s="135"/>
      <c r="I48" s="135"/>
      <c r="J48" s="136"/>
      <c r="L48" s="113"/>
      <c r="M48" s="114"/>
      <c r="N48" s="114"/>
      <c r="O48" s="115"/>
      <c r="Q48" s="7"/>
      <c r="S48" s="1"/>
    </row>
    <row r="49" spans="2:16" ht="21.95" customHeight="1">
      <c r="B49" s="38">
        <v>37</v>
      </c>
      <c r="C49" s="127" t="s">
        <v>188</v>
      </c>
      <c r="D49" s="128"/>
      <c r="E49" s="39">
        <v>50</v>
      </c>
      <c r="F49" s="63">
        <f t="shared" si="0"/>
        <v>10</v>
      </c>
      <c r="G49" s="41" t="s">
        <v>6</v>
      </c>
      <c r="H49" s="71"/>
      <c r="I49" s="41" t="s">
        <v>6</v>
      </c>
      <c r="J49" s="79">
        <f t="shared" si="1"/>
        <v>0</v>
      </c>
      <c r="L49" s="43"/>
      <c r="M49" s="43"/>
      <c r="N49" s="43"/>
      <c r="O49" s="43"/>
    </row>
    <row r="50" spans="2:16" ht="21.95" customHeight="1">
      <c r="B50" s="34">
        <v>38</v>
      </c>
      <c r="C50" s="125" t="s">
        <v>189</v>
      </c>
      <c r="D50" s="126"/>
      <c r="E50" s="24">
        <v>75</v>
      </c>
      <c r="F50" s="63">
        <f t="shared" si="0"/>
        <v>15</v>
      </c>
      <c r="G50" s="84" t="s">
        <v>6</v>
      </c>
      <c r="H50" s="69"/>
      <c r="I50" s="41" t="s">
        <v>6</v>
      </c>
      <c r="J50" s="79">
        <f t="shared" si="1"/>
        <v>0</v>
      </c>
      <c r="L50" s="49"/>
      <c r="M50" s="49"/>
      <c r="N50" s="49"/>
      <c r="O50" s="50"/>
      <c r="P50"/>
    </row>
    <row r="51" spans="2:16" ht="21.95" customHeight="1" thickBot="1">
      <c r="B51" s="38">
        <v>39</v>
      </c>
      <c r="C51" s="125" t="s">
        <v>190</v>
      </c>
      <c r="D51" s="126"/>
      <c r="E51" s="24">
        <v>75</v>
      </c>
      <c r="F51" s="63">
        <f t="shared" si="0"/>
        <v>15</v>
      </c>
      <c r="G51" s="31" t="s">
        <v>6</v>
      </c>
      <c r="H51" s="69"/>
      <c r="I51" s="41" t="s">
        <v>6</v>
      </c>
      <c r="J51" s="79">
        <f t="shared" si="1"/>
        <v>0</v>
      </c>
      <c r="L51" s="7"/>
      <c r="M51" s="7"/>
      <c r="N51" s="7"/>
      <c r="O51" s="7"/>
    </row>
    <row r="52" spans="2:16" ht="21.95" customHeight="1" thickBot="1">
      <c r="B52" s="34">
        <v>40</v>
      </c>
      <c r="C52" s="125" t="s">
        <v>191</v>
      </c>
      <c r="D52" s="126"/>
      <c r="E52" s="24">
        <v>125</v>
      </c>
      <c r="F52" s="63">
        <f t="shared" si="0"/>
        <v>25</v>
      </c>
      <c r="G52" s="31" t="s">
        <v>6</v>
      </c>
      <c r="H52" s="69"/>
      <c r="I52" s="41" t="s">
        <v>6</v>
      </c>
      <c r="J52" s="79">
        <f t="shared" si="1"/>
        <v>0</v>
      </c>
      <c r="L52" s="107" t="s">
        <v>61</v>
      </c>
      <c r="M52" s="108"/>
      <c r="N52" s="108"/>
      <c r="O52" s="109"/>
    </row>
    <row r="53" spans="2:16" ht="21.95" customHeight="1" thickBot="1">
      <c r="B53" s="38">
        <v>41</v>
      </c>
      <c r="C53" s="125" t="s">
        <v>192</v>
      </c>
      <c r="D53" s="126"/>
      <c r="E53" s="24">
        <v>150</v>
      </c>
      <c r="F53" s="63">
        <f t="shared" si="0"/>
        <v>30</v>
      </c>
      <c r="G53" s="31" t="s">
        <v>6</v>
      </c>
      <c r="H53" s="69"/>
      <c r="I53" s="41" t="s">
        <v>6</v>
      </c>
      <c r="J53" s="79">
        <f t="shared" si="1"/>
        <v>0</v>
      </c>
      <c r="L53" s="110"/>
      <c r="M53" s="111"/>
      <c r="N53" s="111"/>
      <c r="O53" s="112"/>
    </row>
    <row r="54" spans="2:16" ht="21.95" customHeight="1" thickBot="1">
      <c r="B54" s="34">
        <v>42</v>
      </c>
      <c r="C54" s="125" t="s">
        <v>193</v>
      </c>
      <c r="D54" s="126"/>
      <c r="E54" s="24">
        <v>175</v>
      </c>
      <c r="F54" s="63">
        <f t="shared" si="0"/>
        <v>35</v>
      </c>
      <c r="G54" s="31" t="s">
        <v>6</v>
      </c>
      <c r="H54" s="69"/>
      <c r="I54" s="41" t="s">
        <v>6</v>
      </c>
      <c r="J54" s="79">
        <f t="shared" si="1"/>
        <v>0</v>
      </c>
      <c r="L54" s="110"/>
      <c r="M54" s="111"/>
      <c r="N54" s="111"/>
      <c r="O54" s="112"/>
    </row>
    <row r="55" spans="2:16" ht="21.95" customHeight="1" thickBot="1">
      <c r="B55" s="38">
        <v>43</v>
      </c>
      <c r="C55" s="125" t="s">
        <v>194</v>
      </c>
      <c r="D55" s="126"/>
      <c r="E55" s="24">
        <v>225</v>
      </c>
      <c r="F55" s="63">
        <f t="shared" si="0"/>
        <v>45</v>
      </c>
      <c r="G55" s="31" t="s">
        <v>6</v>
      </c>
      <c r="H55" s="69"/>
      <c r="I55" s="41" t="s">
        <v>6</v>
      </c>
      <c r="J55" s="79">
        <f t="shared" si="1"/>
        <v>0</v>
      </c>
      <c r="L55" s="110"/>
      <c r="M55" s="111"/>
      <c r="N55" s="111"/>
      <c r="O55" s="112"/>
    </row>
    <row r="56" spans="2:16" ht="21.95" customHeight="1" thickBot="1">
      <c r="B56" s="34">
        <v>44</v>
      </c>
      <c r="C56" s="125" t="s">
        <v>195</v>
      </c>
      <c r="D56" s="126"/>
      <c r="E56" s="24">
        <v>250</v>
      </c>
      <c r="F56" s="63">
        <f t="shared" si="0"/>
        <v>50</v>
      </c>
      <c r="G56" s="31" t="s">
        <v>6</v>
      </c>
      <c r="H56" s="69"/>
      <c r="I56" s="41" t="s">
        <v>6</v>
      </c>
      <c r="J56" s="79">
        <f t="shared" si="1"/>
        <v>0</v>
      </c>
      <c r="L56" s="110"/>
      <c r="M56" s="111"/>
      <c r="N56" s="111"/>
      <c r="O56" s="112"/>
    </row>
    <row r="57" spans="2:16" ht="21.95" customHeight="1" thickBot="1">
      <c r="B57" s="38">
        <v>45</v>
      </c>
      <c r="C57" s="125" t="s">
        <v>196</v>
      </c>
      <c r="D57" s="126"/>
      <c r="E57" s="24">
        <v>275</v>
      </c>
      <c r="F57" s="63">
        <f t="shared" si="0"/>
        <v>55</v>
      </c>
      <c r="G57" s="31" t="s">
        <v>6</v>
      </c>
      <c r="H57" s="69"/>
      <c r="I57" s="41" t="s">
        <v>6</v>
      </c>
      <c r="J57" s="79">
        <f t="shared" si="1"/>
        <v>0</v>
      </c>
      <c r="L57" s="113"/>
      <c r="M57" s="114"/>
      <c r="N57" s="114"/>
      <c r="O57" s="115"/>
      <c r="P57"/>
    </row>
    <row r="58" spans="2:16" ht="21.95" customHeight="1">
      <c r="B58" s="34">
        <v>46</v>
      </c>
      <c r="C58" s="125" t="s">
        <v>197</v>
      </c>
      <c r="D58" s="126"/>
      <c r="E58" s="24">
        <v>325</v>
      </c>
      <c r="F58" s="63">
        <f t="shared" si="0"/>
        <v>65</v>
      </c>
      <c r="G58" s="31" t="s">
        <v>6</v>
      </c>
      <c r="H58" s="69"/>
      <c r="I58" s="41" t="s">
        <v>6</v>
      </c>
      <c r="J58" s="79">
        <f t="shared" si="1"/>
        <v>0</v>
      </c>
      <c r="L58" s="51"/>
      <c r="M58" s="51"/>
      <c r="N58" s="51"/>
      <c r="O58" s="51"/>
    </row>
    <row r="59" spans="2:16" ht="21.95" customHeight="1">
      <c r="B59" s="38">
        <v>47</v>
      </c>
      <c r="C59" s="125" t="s">
        <v>198</v>
      </c>
      <c r="D59" s="126"/>
      <c r="E59" s="24">
        <v>225</v>
      </c>
      <c r="F59" s="63">
        <f t="shared" si="0"/>
        <v>45</v>
      </c>
      <c r="G59" s="31" t="s">
        <v>6</v>
      </c>
      <c r="H59" s="69"/>
      <c r="I59" s="41" t="s">
        <v>6</v>
      </c>
      <c r="J59" s="79">
        <f t="shared" si="1"/>
        <v>0</v>
      </c>
      <c r="L59" s="51"/>
      <c r="M59" s="51"/>
      <c r="N59" s="51"/>
      <c r="O59" s="51"/>
    </row>
    <row r="60" spans="2:16" ht="21.95" customHeight="1" thickBot="1">
      <c r="B60" s="34">
        <v>48</v>
      </c>
      <c r="C60" s="125" t="s">
        <v>199</v>
      </c>
      <c r="D60" s="126"/>
      <c r="E60" s="24">
        <v>250</v>
      </c>
      <c r="F60" s="63">
        <f t="shared" si="0"/>
        <v>50</v>
      </c>
      <c r="G60" s="31" t="s">
        <v>6</v>
      </c>
      <c r="H60" s="69"/>
      <c r="I60" s="41" t="s">
        <v>6</v>
      </c>
      <c r="J60" s="79">
        <f t="shared" si="1"/>
        <v>0</v>
      </c>
      <c r="L60" s="7"/>
      <c r="M60" s="7"/>
      <c r="N60" s="7"/>
      <c r="O60" s="7"/>
    </row>
    <row r="61" spans="2:16" ht="21.95" customHeight="1">
      <c r="B61" s="38">
        <v>49</v>
      </c>
      <c r="C61" s="125" t="s">
        <v>200</v>
      </c>
      <c r="D61" s="126"/>
      <c r="E61" s="24">
        <v>275</v>
      </c>
      <c r="F61" s="63">
        <f t="shared" si="0"/>
        <v>55</v>
      </c>
      <c r="G61" s="31" t="s">
        <v>6</v>
      </c>
      <c r="H61" s="69"/>
      <c r="I61" s="41" t="s">
        <v>6</v>
      </c>
      <c r="J61" s="79">
        <f t="shared" si="1"/>
        <v>0</v>
      </c>
      <c r="L61" s="116" t="s">
        <v>60</v>
      </c>
      <c r="M61" s="117"/>
      <c r="N61" s="117"/>
      <c r="O61" s="118"/>
    </row>
    <row r="62" spans="2:16" ht="21.95" customHeight="1">
      <c r="B62" s="34">
        <v>50</v>
      </c>
      <c r="C62" s="125" t="s">
        <v>201</v>
      </c>
      <c r="D62" s="126"/>
      <c r="E62" s="24">
        <v>325</v>
      </c>
      <c r="F62" s="63">
        <f t="shared" si="0"/>
        <v>65</v>
      </c>
      <c r="G62" s="31" t="s">
        <v>6</v>
      </c>
      <c r="H62" s="69"/>
      <c r="I62" s="41" t="s">
        <v>6</v>
      </c>
      <c r="J62" s="79">
        <f t="shared" si="1"/>
        <v>0</v>
      </c>
      <c r="L62" s="119"/>
      <c r="M62" s="120"/>
      <c r="N62" s="120"/>
      <c r="O62" s="121"/>
    </row>
    <row r="63" spans="2:16" ht="21.95" customHeight="1">
      <c r="B63" s="38">
        <v>51</v>
      </c>
      <c r="C63" s="125" t="s">
        <v>202</v>
      </c>
      <c r="D63" s="126"/>
      <c r="E63" s="24">
        <v>1000</v>
      </c>
      <c r="F63" s="63">
        <f t="shared" si="0"/>
        <v>200</v>
      </c>
      <c r="G63" s="31" t="s">
        <v>6</v>
      </c>
      <c r="H63" s="69"/>
      <c r="I63" s="41" t="s">
        <v>6</v>
      </c>
      <c r="J63" s="79">
        <f t="shared" si="1"/>
        <v>0</v>
      </c>
      <c r="L63" s="119"/>
      <c r="M63" s="120"/>
      <c r="N63" s="120"/>
      <c r="O63" s="121"/>
    </row>
    <row r="64" spans="2:16" ht="21.95" customHeight="1" thickBot="1">
      <c r="B64" s="34">
        <v>52</v>
      </c>
      <c r="C64" s="139" t="s">
        <v>203</v>
      </c>
      <c r="D64" s="140"/>
      <c r="E64" s="42">
        <v>1100</v>
      </c>
      <c r="F64" s="63">
        <f t="shared" si="0"/>
        <v>220</v>
      </c>
      <c r="G64" s="37" t="s">
        <v>6</v>
      </c>
      <c r="H64" s="70"/>
      <c r="I64" s="82" t="s">
        <v>6</v>
      </c>
      <c r="J64" s="79">
        <f t="shared" si="1"/>
        <v>0</v>
      </c>
      <c r="L64" s="119"/>
      <c r="M64" s="120"/>
      <c r="N64" s="120"/>
      <c r="O64" s="121"/>
    </row>
    <row r="65" spans="2:15" ht="21.95" customHeight="1" thickBot="1">
      <c r="B65" s="129" t="s">
        <v>98</v>
      </c>
      <c r="C65" s="130"/>
      <c r="D65" s="130"/>
      <c r="E65" s="130"/>
      <c r="F65" s="130"/>
      <c r="G65" s="130"/>
      <c r="H65" s="130"/>
      <c r="I65" s="130"/>
      <c r="J65" s="131"/>
      <c r="L65" s="119"/>
      <c r="M65" s="120"/>
      <c r="N65" s="120"/>
      <c r="O65" s="121"/>
    </row>
    <row r="66" spans="2:15" ht="21.95" customHeight="1" thickBot="1">
      <c r="B66" s="38">
        <v>53</v>
      </c>
      <c r="C66" s="127" t="s">
        <v>204</v>
      </c>
      <c r="D66" s="128"/>
      <c r="E66" s="39">
        <v>50</v>
      </c>
      <c r="F66" s="63">
        <f t="shared" si="0"/>
        <v>10</v>
      </c>
      <c r="G66" s="41" t="s">
        <v>11</v>
      </c>
      <c r="H66" s="71"/>
      <c r="I66" s="41" t="s">
        <v>11</v>
      </c>
      <c r="J66" s="79">
        <f t="shared" si="1"/>
        <v>0</v>
      </c>
      <c r="L66" s="122"/>
      <c r="M66" s="123"/>
      <c r="N66" s="123"/>
      <c r="O66" s="124"/>
    </row>
    <row r="67" spans="2:15" ht="21.95" customHeight="1">
      <c r="B67" s="34">
        <v>54</v>
      </c>
      <c r="C67" s="125" t="s">
        <v>205</v>
      </c>
      <c r="D67" s="126"/>
      <c r="E67" s="24">
        <v>75</v>
      </c>
      <c r="F67" s="63">
        <f t="shared" si="0"/>
        <v>15</v>
      </c>
      <c r="G67" s="31" t="s">
        <v>11</v>
      </c>
      <c r="H67" s="69"/>
      <c r="I67" s="41" t="s">
        <v>11</v>
      </c>
      <c r="J67" s="79">
        <f t="shared" si="1"/>
        <v>0</v>
      </c>
      <c r="L67" s="51"/>
      <c r="M67" s="51"/>
      <c r="N67" s="51"/>
      <c r="O67" s="51"/>
    </row>
    <row r="68" spans="2:15" ht="21.95" customHeight="1">
      <c r="B68" s="38">
        <v>55</v>
      </c>
      <c r="C68" s="125" t="s">
        <v>206</v>
      </c>
      <c r="D68" s="126"/>
      <c r="E68" s="24">
        <v>100</v>
      </c>
      <c r="F68" s="63">
        <f t="shared" si="0"/>
        <v>20</v>
      </c>
      <c r="G68" s="31" t="s">
        <v>11</v>
      </c>
      <c r="H68" s="69"/>
      <c r="I68" s="41" t="s">
        <v>11</v>
      </c>
      <c r="J68" s="79">
        <f t="shared" si="1"/>
        <v>0</v>
      </c>
      <c r="L68" s="51"/>
      <c r="M68" s="51"/>
      <c r="N68" s="51"/>
      <c r="O68" s="51"/>
    </row>
    <row r="69" spans="2:15" ht="21.95" customHeight="1" thickBot="1">
      <c r="B69" s="34">
        <v>56</v>
      </c>
      <c r="C69" s="125" t="s">
        <v>207</v>
      </c>
      <c r="D69" s="126"/>
      <c r="E69" s="24">
        <v>150</v>
      </c>
      <c r="F69" s="63">
        <f t="shared" si="0"/>
        <v>30</v>
      </c>
      <c r="G69" s="31" t="s">
        <v>11</v>
      </c>
      <c r="H69" s="69"/>
      <c r="I69" s="41" t="s">
        <v>11</v>
      </c>
      <c r="J69" s="79">
        <f t="shared" si="1"/>
        <v>0</v>
      </c>
      <c r="L69" s="7"/>
      <c r="M69" s="7"/>
      <c r="N69" s="7"/>
      <c r="O69" s="7"/>
    </row>
    <row r="70" spans="2:15" ht="21.95" customHeight="1" thickBot="1">
      <c r="B70" s="38">
        <v>57</v>
      </c>
      <c r="C70" s="125" t="s">
        <v>208</v>
      </c>
      <c r="D70" s="126"/>
      <c r="E70" s="24">
        <v>175</v>
      </c>
      <c r="F70" s="63">
        <f t="shared" si="0"/>
        <v>35</v>
      </c>
      <c r="G70" s="31" t="s">
        <v>11</v>
      </c>
      <c r="H70" s="69"/>
      <c r="I70" s="41" t="s">
        <v>11</v>
      </c>
      <c r="J70" s="79">
        <f t="shared" si="1"/>
        <v>0</v>
      </c>
      <c r="L70" s="107" t="s">
        <v>62</v>
      </c>
      <c r="M70" s="108"/>
      <c r="N70" s="108"/>
      <c r="O70" s="109"/>
    </row>
    <row r="71" spans="2:15" ht="21.95" customHeight="1" thickBot="1">
      <c r="B71" s="34">
        <v>58</v>
      </c>
      <c r="C71" s="125" t="s">
        <v>209</v>
      </c>
      <c r="D71" s="126"/>
      <c r="E71" s="24">
        <v>400</v>
      </c>
      <c r="F71" s="63">
        <f t="shared" si="0"/>
        <v>80</v>
      </c>
      <c r="G71" s="31" t="s">
        <v>11</v>
      </c>
      <c r="H71" s="69"/>
      <c r="I71" s="31" t="s">
        <v>16</v>
      </c>
      <c r="J71" s="79">
        <f t="shared" si="1"/>
        <v>0</v>
      </c>
      <c r="L71" s="110"/>
      <c r="M71" s="111"/>
      <c r="N71" s="111"/>
      <c r="O71" s="112"/>
    </row>
    <row r="72" spans="2:15" ht="21.95" customHeight="1" thickBot="1">
      <c r="B72" s="38">
        <v>59</v>
      </c>
      <c r="C72" s="125" t="s">
        <v>71</v>
      </c>
      <c r="D72" s="126"/>
      <c r="E72" s="24">
        <v>250</v>
      </c>
      <c r="F72" s="63">
        <f t="shared" si="0"/>
        <v>50</v>
      </c>
      <c r="G72" s="31" t="s">
        <v>15</v>
      </c>
      <c r="H72" s="69"/>
      <c r="I72" s="31" t="s">
        <v>16</v>
      </c>
      <c r="J72" s="79">
        <f t="shared" si="1"/>
        <v>0</v>
      </c>
      <c r="L72" s="110"/>
      <c r="M72" s="111"/>
      <c r="N72" s="111"/>
      <c r="O72" s="112"/>
    </row>
    <row r="73" spans="2:15" ht="21.95" customHeight="1" thickBot="1">
      <c r="B73" s="34">
        <v>60</v>
      </c>
      <c r="C73" s="139" t="s">
        <v>72</v>
      </c>
      <c r="D73" s="140"/>
      <c r="E73" s="42">
        <v>500</v>
      </c>
      <c r="F73" s="63">
        <f t="shared" si="0"/>
        <v>100</v>
      </c>
      <c r="G73" s="37" t="s">
        <v>15</v>
      </c>
      <c r="H73" s="70"/>
      <c r="I73" s="37" t="s">
        <v>16</v>
      </c>
      <c r="J73" s="79">
        <f t="shared" si="1"/>
        <v>0</v>
      </c>
      <c r="L73" s="110"/>
      <c r="M73" s="111"/>
      <c r="N73" s="111"/>
      <c r="O73" s="112"/>
    </row>
    <row r="74" spans="2:15" ht="21.95" customHeight="1" thickBot="1">
      <c r="B74" s="129" t="s">
        <v>99</v>
      </c>
      <c r="C74" s="130"/>
      <c r="D74" s="130"/>
      <c r="E74" s="130"/>
      <c r="F74" s="130"/>
      <c r="G74" s="130"/>
      <c r="H74" s="130"/>
      <c r="I74" s="130"/>
      <c r="J74" s="131"/>
      <c r="L74" s="110"/>
      <c r="M74" s="111"/>
      <c r="N74" s="111"/>
      <c r="O74" s="112"/>
    </row>
    <row r="75" spans="2:15" ht="21.95" customHeight="1" thickBot="1">
      <c r="B75" s="38">
        <v>61</v>
      </c>
      <c r="C75" s="127" t="s">
        <v>12</v>
      </c>
      <c r="D75" s="128"/>
      <c r="E75" s="39">
        <v>175</v>
      </c>
      <c r="F75" s="63">
        <f t="shared" si="0"/>
        <v>35</v>
      </c>
      <c r="G75" s="41" t="s">
        <v>13</v>
      </c>
      <c r="H75" s="71"/>
      <c r="I75" s="41" t="s">
        <v>13</v>
      </c>
      <c r="J75" s="79">
        <f t="shared" si="1"/>
        <v>0</v>
      </c>
      <c r="L75" s="113"/>
      <c r="M75" s="114"/>
      <c r="N75" s="114"/>
      <c r="O75" s="115"/>
    </row>
    <row r="76" spans="2:15" ht="21.95" customHeight="1">
      <c r="B76" s="34">
        <v>62</v>
      </c>
      <c r="C76" s="125" t="s">
        <v>131</v>
      </c>
      <c r="D76" s="126"/>
      <c r="E76" s="24">
        <v>200</v>
      </c>
      <c r="F76" s="63">
        <f t="shared" ref="F76:F80" si="6">E76-(E76*0.8)</f>
        <v>40</v>
      </c>
      <c r="G76" s="41" t="s">
        <v>13</v>
      </c>
      <c r="H76" s="69"/>
      <c r="I76" s="41" t="s">
        <v>13</v>
      </c>
      <c r="J76" s="79">
        <f t="shared" ref="J76:J80" si="7">F76*H76</f>
        <v>0</v>
      </c>
      <c r="L76" s="51"/>
      <c r="M76" s="51"/>
      <c r="N76" s="51"/>
      <c r="O76" s="51"/>
    </row>
    <row r="77" spans="2:15" ht="21.95" customHeight="1">
      <c r="B77" s="38">
        <v>63</v>
      </c>
      <c r="C77" s="125" t="s">
        <v>210</v>
      </c>
      <c r="D77" s="126"/>
      <c r="E77" s="24">
        <v>175</v>
      </c>
      <c r="F77" s="63">
        <f t="shared" si="6"/>
        <v>35</v>
      </c>
      <c r="G77" s="31" t="s">
        <v>6</v>
      </c>
      <c r="H77" s="69"/>
      <c r="I77" s="31" t="s">
        <v>6</v>
      </c>
      <c r="J77" s="79">
        <f t="shared" si="7"/>
        <v>0</v>
      </c>
      <c r="L77" s="51"/>
      <c r="M77" s="51"/>
      <c r="N77" s="51"/>
      <c r="O77" s="51"/>
    </row>
    <row r="78" spans="2:15" ht="21.95" customHeight="1" thickBot="1">
      <c r="B78" s="34">
        <v>64</v>
      </c>
      <c r="C78" s="125" t="s">
        <v>211</v>
      </c>
      <c r="D78" s="126"/>
      <c r="E78" s="24">
        <v>400</v>
      </c>
      <c r="F78" s="63">
        <f t="shared" si="6"/>
        <v>80</v>
      </c>
      <c r="G78" s="31" t="s">
        <v>6</v>
      </c>
      <c r="H78" s="69"/>
      <c r="I78" s="31" t="s">
        <v>6</v>
      </c>
      <c r="J78" s="79">
        <f t="shared" si="7"/>
        <v>0</v>
      </c>
      <c r="L78" s="7"/>
      <c r="M78" s="7"/>
      <c r="N78" s="7"/>
      <c r="O78" s="7"/>
    </row>
    <row r="79" spans="2:15" ht="21.95" customHeight="1" thickBot="1">
      <c r="B79" s="38">
        <v>65</v>
      </c>
      <c r="C79" s="125" t="s">
        <v>212</v>
      </c>
      <c r="D79" s="126"/>
      <c r="E79" s="24">
        <v>500</v>
      </c>
      <c r="F79" s="63">
        <f t="shared" si="6"/>
        <v>100</v>
      </c>
      <c r="G79" s="31" t="s">
        <v>6</v>
      </c>
      <c r="H79" s="69"/>
      <c r="I79" s="31" t="s">
        <v>6</v>
      </c>
      <c r="J79" s="79">
        <f t="shared" si="7"/>
        <v>0</v>
      </c>
      <c r="L79" s="107" t="s">
        <v>63</v>
      </c>
      <c r="M79" s="108"/>
      <c r="N79" s="108"/>
      <c r="O79" s="109"/>
    </row>
    <row r="80" spans="2:15" ht="21.95" customHeight="1" thickBot="1">
      <c r="B80" s="34">
        <v>66</v>
      </c>
      <c r="C80" s="139" t="s">
        <v>213</v>
      </c>
      <c r="D80" s="140"/>
      <c r="E80" s="42">
        <v>1000</v>
      </c>
      <c r="F80" s="63">
        <f t="shared" si="6"/>
        <v>200</v>
      </c>
      <c r="G80" s="37" t="s">
        <v>6</v>
      </c>
      <c r="H80" s="70"/>
      <c r="I80" s="37" t="s">
        <v>6</v>
      </c>
      <c r="J80" s="79">
        <f t="shared" si="7"/>
        <v>0</v>
      </c>
      <c r="L80" s="110"/>
      <c r="M80" s="111"/>
      <c r="N80" s="111"/>
      <c r="O80" s="112"/>
    </row>
    <row r="81" spans="2:19" ht="21.95" customHeight="1" thickBot="1">
      <c r="B81" s="129" t="s">
        <v>100</v>
      </c>
      <c r="C81" s="130"/>
      <c r="D81" s="130"/>
      <c r="E81" s="130"/>
      <c r="F81" s="130"/>
      <c r="G81" s="130"/>
      <c r="H81" s="130"/>
      <c r="I81" s="130"/>
      <c r="J81" s="131"/>
      <c r="L81" s="110"/>
      <c r="M81" s="111"/>
      <c r="N81" s="111"/>
      <c r="O81" s="112"/>
    </row>
    <row r="82" spans="2:19" ht="21.95" customHeight="1" thickBot="1">
      <c r="B82" s="38">
        <v>67</v>
      </c>
      <c r="C82" s="133" t="s">
        <v>101</v>
      </c>
      <c r="D82" s="133"/>
      <c r="E82" s="39">
        <v>190</v>
      </c>
      <c r="F82" s="63">
        <f t="shared" ref="F82:F89" si="8">E82-(E82*0.8)</f>
        <v>38</v>
      </c>
      <c r="G82" s="41" t="s">
        <v>6</v>
      </c>
      <c r="H82" s="71"/>
      <c r="I82" s="41" t="s">
        <v>6</v>
      </c>
      <c r="J82" s="79">
        <f t="shared" ref="J82:J89" si="9">F82*H82</f>
        <v>0</v>
      </c>
      <c r="L82" s="110"/>
      <c r="M82" s="111"/>
      <c r="N82" s="111"/>
      <c r="O82" s="112"/>
    </row>
    <row r="83" spans="2:19" ht="21.95" customHeight="1" thickBot="1">
      <c r="B83" s="34">
        <v>68</v>
      </c>
      <c r="C83" s="166" t="s">
        <v>102</v>
      </c>
      <c r="D83" s="166"/>
      <c r="E83" s="24">
        <v>460</v>
      </c>
      <c r="F83" s="63">
        <f t="shared" si="8"/>
        <v>92</v>
      </c>
      <c r="G83" s="31" t="s">
        <v>6</v>
      </c>
      <c r="H83" s="69"/>
      <c r="I83" s="31" t="s">
        <v>6</v>
      </c>
      <c r="J83" s="79">
        <f t="shared" si="9"/>
        <v>0</v>
      </c>
      <c r="L83" s="110"/>
      <c r="M83" s="111"/>
      <c r="N83" s="111"/>
      <c r="O83" s="112"/>
    </row>
    <row r="84" spans="2:19" ht="21.95" customHeight="1" thickBot="1">
      <c r="B84" s="38">
        <v>69</v>
      </c>
      <c r="C84" s="166" t="s">
        <v>116</v>
      </c>
      <c r="D84" s="166"/>
      <c r="E84" s="24">
        <v>410</v>
      </c>
      <c r="F84" s="63">
        <f t="shared" si="8"/>
        <v>82</v>
      </c>
      <c r="G84" s="31" t="s">
        <v>6</v>
      </c>
      <c r="H84" s="69"/>
      <c r="I84" s="31" t="s">
        <v>6</v>
      </c>
      <c r="J84" s="79">
        <f t="shared" si="9"/>
        <v>0</v>
      </c>
      <c r="L84" s="113"/>
      <c r="M84" s="114"/>
      <c r="N84" s="114"/>
      <c r="O84" s="115"/>
    </row>
    <row r="85" spans="2:19" ht="21.95" customHeight="1">
      <c r="B85" s="34">
        <v>70</v>
      </c>
      <c r="C85" s="166" t="s">
        <v>117</v>
      </c>
      <c r="D85" s="166"/>
      <c r="E85" s="24">
        <v>750</v>
      </c>
      <c r="F85" s="63">
        <f t="shared" si="8"/>
        <v>150</v>
      </c>
      <c r="G85" s="31" t="s">
        <v>6</v>
      </c>
      <c r="H85" s="69"/>
      <c r="I85" s="31" t="s">
        <v>6</v>
      </c>
      <c r="J85" s="79">
        <f t="shared" si="9"/>
        <v>0</v>
      </c>
      <c r="L85" s="51"/>
      <c r="M85" s="51"/>
      <c r="N85" s="51"/>
      <c r="O85" s="51"/>
    </row>
    <row r="86" spans="2:19" ht="21.95" customHeight="1">
      <c r="B86" s="38">
        <v>71</v>
      </c>
      <c r="C86" s="125" t="s">
        <v>172</v>
      </c>
      <c r="D86" s="126"/>
      <c r="E86" s="24">
        <v>900</v>
      </c>
      <c r="F86" s="63">
        <f t="shared" si="8"/>
        <v>180</v>
      </c>
      <c r="G86" s="31" t="s">
        <v>6</v>
      </c>
      <c r="H86" s="70"/>
      <c r="I86" s="31" t="s">
        <v>6</v>
      </c>
      <c r="J86" s="79">
        <f t="shared" si="9"/>
        <v>0</v>
      </c>
      <c r="L86" s="16"/>
      <c r="M86" s="16"/>
      <c r="N86" s="16"/>
      <c r="O86" s="16"/>
    </row>
    <row r="87" spans="2:19" ht="21.95" customHeight="1">
      <c r="B87" s="34">
        <v>72</v>
      </c>
      <c r="C87" s="166" t="s">
        <v>257</v>
      </c>
      <c r="D87" s="166"/>
      <c r="E87" s="80">
        <v>950</v>
      </c>
      <c r="F87" s="63">
        <f t="shared" ref="F87" si="10">E87-(E87*0.8)</f>
        <v>190</v>
      </c>
      <c r="G87" s="37" t="s">
        <v>6</v>
      </c>
      <c r="H87" s="70"/>
      <c r="I87" s="37" t="s">
        <v>6</v>
      </c>
      <c r="J87" s="79">
        <f t="shared" ref="J87" si="11">F87*H87</f>
        <v>0</v>
      </c>
      <c r="L87" s="7"/>
      <c r="M87" s="16"/>
      <c r="N87" s="16"/>
      <c r="O87" s="16"/>
      <c r="R87" s="1"/>
      <c r="S87" s="1"/>
    </row>
    <row r="88" spans="2:19" ht="21.95" customHeight="1" thickBot="1">
      <c r="B88" s="38">
        <v>73</v>
      </c>
      <c r="C88" s="166" t="s">
        <v>118</v>
      </c>
      <c r="D88" s="166"/>
      <c r="E88" s="80">
        <v>300</v>
      </c>
      <c r="F88" s="63">
        <f t="shared" si="8"/>
        <v>60</v>
      </c>
      <c r="G88" s="37" t="s">
        <v>6</v>
      </c>
      <c r="H88" s="70"/>
      <c r="I88" s="37" t="s">
        <v>6</v>
      </c>
      <c r="J88" s="79">
        <f t="shared" si="9"/>
        <v>0</v>
      </c>
      <c r="L88" s="7"/>
      <c r="M88" s="7"/>
      <c r="N88" s="7"/>
      <c r="O88" s="7"/>
      <c r="R88" s="1"/>
      <c r="S88" s="1"/>
    </row>
    <row r="89" spans="2:19" ht="21.95" customHeight="1" thickBot="1">
      <c r="B89" s="34">
        <v>74</v>
      </c>
      <c r="C89" s="167" t="s">
        <v>132</v>
      </c>
      <c r="D89" s="167"/>
      <c r="E89" s="42">
        <v>950</v>
      </c>
      <c r="F89" s="63">
        <f t="shared" si="8"/>
        <v>190</v>
      </c>
      <c r="G89" s="37" t="s">
        <v>6</v>
      </c>
      <c r="H89" s="70"/>
      <c r="I89" s="37" t="s">
        <v>6</v>
      </c>
      <c r="J89" s="79">
        <f t="shared" si="9"/>
        <v>0</v>
      </c>
      <c r="L89" s="107" t="s">
        <v>64</v>
      </c>
      <c r="M89" s="108"/>
      <c r="N89" s="108"/>
      <c r="O89" s="109"/>
      <c r="R89" s="1"/>
      <c r="S89" s="1"/>
    </row>
    <row r="90" spans="2:19" ht="21.95" customHeight="1" thickBot="1">
      <c r="B90" s="129" t="s">
        <v>103</v>
      </c>
      <c r="C90" s="130"/>
      <c r="D90" s="130"/>
      <c r="E90" s="130"/>
      <c r="F90" s="130"/>
      <c r="G90" s="130"/>
      <c r="H90" s="130"/>
      <c r="I90" s="130"/>
      <c r="J90" s="131"/>
      <c r="L90" s="110"/>
      <c r="M90" s="111"/>
      <c r="N90" s="111"/>
      <c r="O90" s="112"/>
      <c r="R90" s="1"/>
      <c r="S90" s="1"/>
    </row>
    <row r="91" spans="2:19" ht="21.95" customHeight="1" thickBot="1">
      <c r="B91" s="38">
        <v>75</v>
      </c>
      <c r="C91" s="133" t="s">
        <v>127</v>
      </c>
      <c r="D91" s="133"/>
      <c r="E91" s="39">
        <v>300</v>
      </c>
      <c r="F91" s="63">
        <f t="shared" ref="F91:F97" si="12">E91-(E91*0.8)</f>
        <v>60</v>
      </c>
      <c r="G91" s="41" t="s">
        <v>6</v>
      </c>
      <c r="H91" s="71"/>
      <c r="I91" s="41" t="s">
        <v>6</v>
      </c>
      <c r="J91" s="79">
        <f t="shared" ref="J91:J97" si="13">F91*H91</f>
        <v>0</v>
      </c>
      <c r="L91" s="110"/>
      <c r="M91" s="111"/>
      <c r="N91" s="111"/>
      <c r="O91" s="112"/>
      <c r="R91" s="1"/>
      <c r="S91" s="1"/>
    </row>
    <row r="92" spans="2:19" ht="21.95" customHeight="1" thickBot="1">
      <c r="B92" s="38">
        <v>76</v>
      </c>
      <c r="C92" s="133" t="s">
        <v>119</v>
      </c>
      <c r="D92" s="133"/>
      <c r="E92" s="24">
        <v>380</v>
      </c>
      <c r="F92" s="63">
        <f t="shared" si="12"/>
        <v>76</v>
      </c>
      <c r="G92" s="41" t="s">
        <v>6</v>
      </c>
      <c r="H92" s="71"/>
      <c r="I92" s="41" t="s">
        <v>6</v>
      </c>
      <c r="J92" s="79">
        <f t="shared" si="13"/>
        <v>0</v>
      </c>
      <c r="L92" s="110"/>
      <c r="M92" s="111"/>
      <c r="N92" s="111"/>
      <c r="O92" s="112"/>
      <c r="R92" s="1"/>
      <c r="S92" s="1"/>
    </row>
    <row r="93" spans="2:19" ht="21.95" customHeight="1" thickBot="1">
      <c r="B93" s="38">
        <v>77</v>
      </c>
      <c r="C93" s="166" t="s">
        <v>120</v>
      </c>
      <c r="D93" s="166"/>
      <c r="E93" s="24">
        <v>500</v>
      </c>
      <c r="F93" s="63">
        <f t="shared" si="12"/>
        <v>100</v>
      </c>
      <c r="G93" s="31" t="s">
        <v>6</v>
      </c>
      <c r="H93" s="69"/>
      <c r="I93" s="31" t="s">
        <v>6</v>
      </c>
      <c r="J93" s="79">
        <f t="shared" si="13"/>
        <v>0</v>
      </c>
      <c r="L93" s="110"/>
      <c r="M93" s="111"/>
      <c r="N93" s="111"/>
      <c r="O93" s="112"/>
      <c r="R93" s="1"/>
      <c r="S93" s="1"/>
    </row>
    <row r="94" spans="2:19" ht="21.95" customHeight="1" thickBot="1">
      <c r="B94" s="38">
        <v>78</v>
      </c>
      <c r="C94" s="166" t="s">
        <v>121</v>
      </c>
      <c r="D94" s="166"/>
      <c r="E94" s="24">
        <v>600</v>
      </c>
      <c r="F94" s="63">
        <f t="shared" si="12"/>
        <v>120</v>
      </c>
      <c r="G94" s="31" t="s">
        <v>6</v>
      </c>
      <c r="H94" s="69"/>
      <c r="I94" s="31" t="s">
        <v>6</v>
      </c>
      <c r="J94" s="79">
        <f t="shared" si="13"/>
        <v>0</v>
      </c>
      <c r="L94" s="113"/>
      <c r="M94" s="114"/>
      <c r="N94" s="114"/>
      <c r="O94" s="115"/>
      <c r="R94" s="1"/>
      <c r="S94" s="1"/>
    </row>
    <row r="95" spans="2:19" ht="21.95" customHeight="1">
      <c r="B95" s="38">
        <v>79</v>
      </c>
      <c r="C95" s="166" t="s">
        <v>122</v>
      </c>
      <c r="D95" s="166"/>
      <c r="E95" s="24">
        <v>1000</v>
      </c>
      <c r="F95" s="63">
        <f t="shared" ref="F95" si="14">E95-(E95*0.8)</f>
        <v>200</v>
      </c>
      <c r="G95" s="31" t="s">
        <v>6</v>
      </c>
      <c r="H95" s="69"/>
      <c r="I95" s="31" t="s">
        <v>6</v>
      </c>
      <c r="J95" s="79">
        <f t="shared" ref="J95" si="15">F95*H95</f>
        <v>0</v>
      </c>
      <c r="L95" s="7"/>
      <c r="M95" s="7"/>
      <c r="N95" s="7"/>
      <c r="O95" s="7"/>
    </row>
    <row r="96" spans="2:19" ht="21.95" customHeight="1">
      <c r="B96" s="38">
        <v>80</v>
      </c>
      <c r="C96" s="166" t="s">
        <v>243</v>
      </c>
      <c r="D96" s="166"/>
      <c r="E96" s="24">
        <v>1200</v>
      </c>
      <c r="F96" s="63">
        <f t="shared" si="12"/>
        <v>240</v>
      </c>
      <c r="G96" s="31" t="s">
        <v>6</v>
      </c>
      <c r="H96" s="69"/>
      <c r="I96" s="31" t="s">
        <v>6</v>
      </c>
      <c r="J96" s="79">
        <f t="shared" si="13"/>
        <v>0</v>
      </c>
      <c r="L96" s="7"/>
      <c r="M96" s="7"/>
      <c r="N96" s="7"/>
      <c r="O96" s="7"/>
    </row>
    <row r="97" spans="2:13" ht="21.95" customHeight="1" thickBot="1">
      <c r="B97" s="38">
        <v>81</v>
      </c>
      <c r="C97" s="163" t="s">
        <v>244</v>
      </c>
      <c r="D97" s="163"/>
      <c r="E97" s="42">
        <v>1500</v>
      </c>
      <c r="F97" s="63">
        <f t="shared" si="12"/>
        <v>300</v>
      </c>
      <c r="G97" s="37" t="s">
        <v>6</v>
      </c>
      <c r="H97" s="70"/>
      <c r="I97" s="37" t="s">
        <v>6</v>
      </c>
      <c r="J97" s="79">
        <f t="shared" si="13"/>
        <v>0</v>
      </c>
    </row>
    <row r="98" spans="2:13" ht="21.95" customHeight="1" thickBot="1">
      <c r="B98" s="129" t="s">
        <v>104</v>
      </c>
      <c r="C98" s="130"/>
      <c r="D98" s="130"/>
      <c r="E98" s="130"/>
      <c r="F98" s="130"/>
      <c r="G98" s="130"/>
      <c r="H98" s="130"/>
      <c r="I98" s="130"/>
      <c r="J98" s="131"/>
    </row>
    <row r="99" spans="2:13" ht="21.95" customHeight="1">
      <c r="B99" s="38">
        <v>82</v>
      </c>
      <c r="C99" s="127" t="s">
        <v>214</v>
      </c>
      <c r="D99" s="128"/>
      <c r="E99" s="39">
        <v>200</v>
      </c>
      <c r="F99" s="63">
        <f t="shared" ref="F99:F102" si="16">E99-(E99*0.8)</f>
        <v>40</v>
      </c>
      <c r="G99" s="41" t="s">
        <v>6</v>
      </c>
      <c r="H99" s="71"/>
      <c r="I99" s="41" t="s">
        <v>6</v>
      </c>
      <c r="J99" s="79">
        <f t="shared" ref="J99:J102" si="17">F99*H99</f>
        <v>0</v>
      </c>
      <c r="M99"/>
    </row>
    <row r="100" spans="2:13" ht="21.95" customHeight="1">
      <c r="B100" s="34">
        <v>83</v>
      </c>
      <c r="C100" s="125" t="s">
        <v>215</v>
      </c>
      <c r="D100" s="126"/>
      <c r="E100" s="24">
        <v>350</v>
      </c>
      <c r="F100" s="63">
        <f t="shared" si="16"/>
        <v>70</v>
      </c>
      <c r="G100" s="31" t="s">
        <v>6</v>
      </c>
      <c r="H100" s="69"/>
      <c r="I100" s="31" t="s">
        <v>6</v>
      </c>
      <c r="J100" s="79">
        <f t="shared" si="17"/>
        <v>0</v>
      </c>
    </row>
    <row r="101" spans="2:13" ht="21.95" customHeight="1">
      <c r="B101" s="38">
        <v>84</v>
      </c>
      <c r="C101" s="125" t="s">
        <v>216</v>
      </c>
      <c r="D101" s="126"/>
      <c r="E101" s="24">
        <v>550</v>
      </c>
      <c r="F101" s="63">
        <f t="shared" si="16"/>
        <v>110</v>
      </c>
      <c r="G101" s="31" t="s">
        <v>6</v>
      </c>
      <c r="H101" s="69"/>
      <c r="I101" s="31" t="s">
        <v>6</v>
      </c>
      <c r="J101" s="79">
        <f t="shared" si="17"/>
        <v>0</v>
      </c>
    </row>
    <row r="102" spans="2:13" ht="21.95" customHeight="1" thickBot="1">
      <c r="B102" s="85">
        <v>85</v>
      </c>
      <c r="C102" s="164" t="s">
        <v>217</v>
      </c>
      <c r="D102" s="165"/>
      <c r="E102" s="42">
        <v>800</v>
      </c>
      <c r="F102" s="63">
        <f t="shared" si="16"/>
        <v>160</v>
      </c>
      <c r="G102" s="37" t="s">
        <v>6</v>
      </c>
      <c r="H102" s="70"/>
      <c r="I102" s="37" t="s">
        <v>6</v>
      </c>
      <c r="J102" s="79">
        <f t="shared" si="17"/>
        <v>0</v>
      </c>
    </row>
    <row r="103" spans="2:13" ht="21.95" customHeight="1" thickBot="1">
      <c r="B103" s="129" t="s">
        <v>105</v>
      </c>
      <c r="C103" s="130"/>
      <c r="D103" s="130"/>
      <c r="E103" s="130"/>
      <c r="F103" s="130"/>
      <c r="G103" s="130"/>
      <c r="H103" s="130"/>
      <c r="I103" s="130"/>
      <c r="J103" s="131"/>
    </row>
    <row r="104" spans="2:13" ht="21.95" customHeight="1">
      <c r="B104" s="38">
        <v>86</v>
      </c>
      <c r="C104" s="127" t="s">
        <v>218</v>
      </c>
      <c r="D104" s="128"/>
      <c r="E104" s="39">
        <v>140</v>
      </c>
      <c r="F104" s="63">
        <f t="shared" ref="F104:F110" si="18">E104-(E104*0.8)</f>
        <v>28</v>
      </c>
      <c r="G104" s="41" t="s">
        <v>6</v>
      </c>
      <c r="H104" s="71"/>
      <c r="I104" s="41" t="s">
        <v>6</v>
      </c>
      <c r="J104" s="79">
        <f t="shared" ref="J104:J110" si="19">F104*H104</f>
        <v>0</v>
      </c>
    </row>
    <row r="105" spans="2:13" ht="21.95" customHeight="1">
      <c r="B105" s="34">
        <v>87</v>
      </c>
      <c r="C105" s="125" t="s">
        <v>219</v>
      </c>
      <c r="D105" s="126"/>
      <c r="E105" s="24">
        <v>350</v>
      </c>
      <c r="F105" s="63">
        <f t="shared" si="18"/>
        <v>70</v>
      </c>
      <c r="G105" s="31" t="s">
        <v>6</v>
      </c>
      <c r="H105" s="69"/>
      <c r="I105" s="41" t="s">
        <v>6</v>
      </c>
      <c r="J105" s="79">
        <f t="shared" si="19"/>
        <v>0</v>
      </c>
    </row>
    <row r="106" spans="2:13" ht="21.95" customHeight="1">
      <c r="B106" s="38">
        <v>88</v>
      </c>
      <c r="C106" s="156" t="s">
        <v>220</v>
      </c>
      <c r="D106" s="157"/>
      <c r="E106" s="24">
        <v>100</v>
      </c>
      <c r="F106" s="63">
        <f t="shared" si="18"/>
        <v>20</v>
      </c>
      <c r="G106" s="31" t="s">
        <v>6</v>
      </c>
      <c r="H106" s="69"/>
      <c r="I106" s="41" t="s">
        <v>6</v>
      </c>
      <c r="J106" s="79">
        <f t="shared" si="19"/>
        <v>0</v>
      </c>
    </row>
    <row r="107" spans="2:13" ht="21.95" customHeight="1">
      <c r="B107" s="34">
        <v>89</v>
      </c>
      <c r="C107" s="125" t="s">
        <v>221</v>
      </c>
      <c r="D107" s="126"/>
      <c r="E107" s="24">
        <v>125</v>
      </c>
      <c r="F107" s="63">
        <f t="shared" si="18"/>
        <v>25</v>
      </c>
      <c r="G107" s="31" t="s">
        <v>6</v>
      </c>
      <c r="H107" s="69"/>
      <c r="I107" s="41" t="s">
        <v>6</v>
      </c>
      <c r="J107" s="79">
        <f t="shared" si="19"/>
        <v>0</v>
      </c>
    </row>
    <row r="108" spans="2:13" ht="21.95" customHeight="1">
      <c r="B108" s="38">
        <v>90</v>
      </c>
      <c r="C108" s="156" t="s">
        <v>222</v>
      </c>
      <c r="D108" s="157"/>
      <c r="E108" s="24">
        <v>175</v>
      </c>
      <c r="F108" s="63">
        <f t="shared" si="18"/>
        <v>35</v>
      </c>
      <c r="G108" s="31" t="s">
        <v>6</v>
      </c>
      <c r="H108" s="69"/>
      <c r="I108" s="41" t="s">
        <v>6</v>
      </c>
      <c r="J108" s="79">
        <f t="shared" si="19"/>
        <v>0</v>
      </c>
    </row>
    <row r="109" spans="2:13" ht="21.95" customHeight="1">
      <c r="B109" s="34">
        <v>91</v>
      </c>
      <c r="C109" s="125" t="s">
        <v>223</v>
      </c>
      <c r="D109" s="126"/>
      <c r="E109" s="24">
        <v>400</v>
      </c>
      <c r="F109" s="63">
        <f t="shared" si="18"/>
        <v>80</v>
      </c>
      <c r="G109" s="31" t="s">
        <v>6</v>
      </c>
      <c r="H109" s="69"/>
      <c r="I109" s="41" t="s">
        <v>6</v>
      </c>
      <c r="J109" s="79">
        <f t="shared" si="19"/>
        <v>0</v>
      </c>
    </row>
    <row r="110" spans="2:13" ht="21.95" customHeight="1" thickBot="1">
      <c r="B110" s="38">
        <v>92</v>
      </c>
      <c r="C110" s="174" t="s">
        <v>224</v>
      </c>
      <c r="D110" s="175"/>
      <c r="E110" s="42">
        <v>500</v>
      </c>
      <c r="F110" s="63">
        <f t="shared" si="18"/>
        <v>100</v>
      </c>
      <c r="G110" s="37" t="s">
        <v>6</v>
      </c>
      <c r="H110" s="70"/>
      <c r="I110" s="82" t="s">
        <v>6</v>
      </c>
      <c r="J110" s="79">
        <f t="shared" si="19"/>
        <v>0</v>
      </c>
    </row>
    <row r="111" spans="2:13" ht="21.95" customHeight="1" thickBot="1">
      <c r="B111" s="129" t="s">
        <v>106</v>
      </c>
      <c r="C111" s="130"/>
      <c r="D111" s="130"/>
      <c r="E111" s="130"/>
      <c r="F111" s="130"/>
      <c r="G111" s="130"/>
      <c r="H111" s="130"/>
      <c r="I111" s="130"/>
      <c r="J111" s="131"/>
    </row>
    <row r="112" spans="2:13" ht="21.95" customHeight="1">
      <c r="B112" s="38">
        <v>93</v>
      </c>
      <c r="C112" s="158" t="s">
        <v>66</v>
      </c>
      <c r="D112" s="158"/>
      <c r="E112" s="39">
        <v>700</v>
      </c>
      <c r="F112" s="63">
        <f t="shared" ref="F112:F113" si="20">E112-(E112*0.8)</f>
        <v>140</v>
      </c>
      <c r="G112" s="41" t="s">
        <v>6</v>
      </c>
      <c r="H112" s="71"/>
      <c r="I112" s="68" t="s">
        <v>6</v>
      </c>
      <c r="J112" s="79">
        <f t="shared" ref="J112:J113" si="21">F112*H112</f>
        <v>0</v>
      </c>
    </row>
    <row r="113" spans="2:15" ht="21.95" customHeight="1" thickBot="1">
      <c r="B113" s="81">
        <v>94</v>
      </c>
      <c r="C113" s="228" t="s">
        <v>14</v>
      </c>
      <c r="D113" s="229"/>
      <c r="E113" s="42">
        <v>950</v>
      </c>
      <c r="F113" s="63">
        <f t="shared" si="20"/>
        <v>190</v>
      </c>
      <c r="G113" s="82" t="s">
        <v>6</v>
      </c>
      <c r="H113" s="83"/>
      <c r="I113" s="82" t="s">
        <v>6</v>
      </c>
      <c r="J113" s="79">
        <f t="shared" si="21"/>
        <v>0</v>
      </c>
    </row>
    <row r="114" spans="2:15" ht="21.95" customHeight="1" thickBot="1">
      <c r="B114" s="129" t="s">
        <v>107</v>
      </c>
      <c r="C114" s="130"/>
      <c r="D114" s="130"/>
      <c r="E114" s="130"/>
      <c r="F114" s="130"/>
      <c r="G114" s="130"/>
      <c r="H114" s="130"/>
      <c r="I114" s="130"/>
      <c r="J114" s="131"/>
    </row>
    <row r="115" spans="2:15" ht="21.95" customHeight="1">
      <c r="B115" s="38">
        <v>95</v>
      </c>
      <c r="C115" s="158" t="s">
        <v>232</v>
      </c>
      <c r="D115" s="158"/>
      <c r="E115" s="39">
        <v>600</v>
      </c>
      <c r="F115" s="63">
        <f t="shared" ref="F115:F119" si="22">E115-(E115*0.8)</f>
        <v>120</v>
      </c>
      <c r="G115" s="41" t="s">
        <v>6</v>
      </c>
      <c r="H115" s="71"/>
      <c r="I115" s="41" t="s">
        <v>6</v>
      </c>
      <c r="J115" s="79">
        <f t="shared" ref="J115:J119" si="23">F115*H115</f>
        <v>0</v>
      </c>
      <c r="O115" s="11"/>
    </row>
    <row r="116" spans="2:15" ht="21.95" customHeight="1">
      <c r="B116" s="38">
        <v>96</v>
      </c>
      <c r="C116" s="137" t="s">
        <v>22</v>
      </c>
      <c r="D116" s="138"/>
      <c r="E116" s="24">
        <v>500</v>
      </c>
      <c r="F116" s="63">
        <f t="shared" si="22"/>
        <v>100</v>
      </c>
      <c r="G116" s="41" t="s">
        <v>6</v>
      </c>
      <c r="H116" s="71"/>
      <c r="I116" s="41" t="s">
        <v>6</v>
      </c>
      <c r="J116" s="79">
        <f t="shared" si="23"/>
        <v>0</v>
      </c>
    </row>
    <row r="117" spans="2:15" ht="21.95" customHeight="1">
      <c r="B117" s="38">
        <v>97</v>
      </c>
      <c r="C117" s="125" t="s">
        <v>67</v>
      </c>
      <c r="D117" s="126"/>
      <c r="E117" s="24">
        <v>550</v>
      </c>
      <c r="F117" s="63">
        <f t="shared" si="22"/>
        <v>110</v>
      </c>
      <c r="G117" s="41" t="s">
        <v>15</v>
      </c>
      <c r="H117" s="69"/>
      <c r="I117" s="41" t="s">
        <v>16</v>
      </c>
      <c r="J117" s="79">
        <f t="shared" si="23"/>
        <v>0</v>
      </c>
    </row>
    <row r="118" spans="2:15" ht="21.95" customHeight="1">
      <c r="B118" s="38">
        <v>98</v>
      </c>
      <c r="C118" s="156" t="s">
        <v>152</v>
      </c>
      <c r="D118" s="157"/>
      <c r="E118" s="24">
        <v>700</v>
      </c>
      <c r="F118" s="63">
        <f t="shared" si="22"/>
        <v>140</v>
      </c>
      <c r="G118" s="41" t="s">
        <v>15</v>
      </c>
      <c r="H118" s="69"/>
      <c r="I118" s="41" t="s">
        <v>16</v>
      </c>
      <c r="J118" s="79">
        <f t="shared" si="23"/>
        <v>0</v>
      </c>
    </row>
    <row r="119" spans="2:15" ht="21.95" customHeight="1" thickBot="1">
      <c r="B119" s="38">
        <v>99</v>
      </c>
      <c r="C119" s="174" t="s">
        <v>68</v>
      </c>
      <c r="D119" s="175"/>
      <c r="E119" s="42">
        <v>1125</v>
      </c>
      <c r="F119" s="63">
        <f t="shared" si="22"/>
        <v>225</v>
      </c>
      <c r="G119" s="82" t="s">
        <v>15</v>
      </c>
      <c r="H119" s="70"/>
      <c r="I119" s="82" t="s">
        <v>16</v>
      </c>
      <c r="J119" s="79">
        <f t="shared" si="23"/>
        <v>0</v>
      </c>
    </row>
    <row r="120" spans="2:15" ht="21.95" customHeight="1" thickBot="1">
      <c r="B120" s="129" t="s">
        <v>90</v>
      </c>
      <c r="C120" s="130"/>
      <c r="D120" s="130"/>
      <c r="E120" s="130"/>
      <c r="F120" s="130"/>
      <c r="G120" s="130"/>
      <c r="H120" s="130"/>
      <c r="I120" s="130"/>
      <c r="J120" s="131"/>
    </row>
    <row r="121" spans="2:15" ht="21.95" customHeight="1">
      <c r="B121" s="38">
        <v>100</v>
      </c>
      <c r="C121" s="137" t="s">
        <v>23</v>
      </c>
      <c r="D121" s="138"/>
      <c r="E121" s="39">
        <v>250</v>
      </c>
      <c r="F121" s="63">
        <f t="shared" ref="F121:F126" si="24">E121-(E121*0.8)</f>
        <v>50</v>
      </c>
      <c r="G121" s="41" t="s">
        <v>15</v>
      </c>
      <c r="H121" s="71"/>
      <c r="I121" s="41" t="s">
        <v>16</v>
      </c>
      <c r="J121" s="79">
        <f t="shared" ref="J121:J126" si="25">F121*H121</f>
        <v>0</v>
      </c>
    </row>
    <row r="122" spans="2:15" ht="21.95" customHeight="1">
      <c r="B122" s="34">
        <v>101</v>
      </c>
      <c r="C122" s="156" t="s">
        <v>24</v>
      </c>
      <c r="D122" s="157"/>
      <c r="E122" s="24">
        <v>250</v>
      </c>
      <c r="F122" s="63">
        <f t="shared" si="24"/>
        <v>50</v>
      </c>
      <c r="G122" s="31" t="s">
        <v>15</v>
      </c>
      <c r="H122" s="69"/>
      <c r="I122" s="31" t="s">
        <v>16</v>
      </c>
      <c r="J122" s="79">
        <f t="shared" si="25"/>
        <v>0</v>
      </c>
    </row>
    <row r="123" spans="2:15" ht="21.95" customHeight="1">
      <c r="B123" s="38">
        <v>102</v>
      </c>
      <c r="C123" s="156" t="s">
        <v>25</v>
      </c>
      <c r="D123" s="157"/>
      <c r="E123" s="24">
        <v>250</v>
      </c>
      <c r="F123" s="63">
        <f t="shared" si="24"/>
        <v>50</v>
      </c>
      <c r="G123" s="31" t="s">
        <v>15</v>
      </c>
      <c r="H123" s="69"/>
      <c r="I123" s="31" t="s">
        <v>16</v>
      </c>
      <c r="J123" s="79">
        <f t="shared" si="25"/>
        <v>0</v>
      </c>
    </row>
    <row r="124" spans="2:15" ht="21.95" customHeight="1">
      <c r="B124" s="34">
        <v>103</v>
      </c>
      <c r="C124" s="156" t="s">
        <v>26</v>
      </c>
      <c r="D124" s="157"/>
      <c r="E124" s="24">
        <v>250</v>
      </c>
      <c r="F124" s="63">
        <f t="shared" si="24"/>
        <v>50</v>
      </c>
      <c r="G124" s="31" t="s">
        <v>15</v>
      </c>
      <c r="H124" s="69"/>
      <c r="I124" s="31" t="s">
        <v>16</v>
      </c>
      <c r="J124" s="79">
        <f t="shared" si="25"/>
        <v>0</v>
      </c>
    </row>
    <row r="125" spans="2:15" ht="21.95" customHeight="1">
      <c r="B125" s="38">
        <v>104</v>
      </c>
      <c r="C125" s="156" t="s">
        <v>27</v>
      </c>
      <c r="D125" s="157"/>
      <c r="E125" s="24">
        <v>250</v>
      </c>
      <c r="F125" s="63">
        <f t="shared" si="24"/>
        <v>50</v>
      </c>
      <c r="G125" s="31" t="s">
        <v>15</v>
      </c>
      <c r="H125" s="69"/>
      <c r="I125" s="31" t="s">
        <v>16</v>
      </c>
      <c r="J125" s="79">
        <f t="shared" si="25"/>
        <v>0</v>
      </c>
    </row>
    <row r="126" spans="2:15" ht="21.95" customHeight="1" thickBot="1">
      <c r="B126" s="34">
        <v>105</v>
      </c>
      <c r="C126" s="174" t="s">
        <v>79</v>
      </c>
      <c r="D126" s="175"/>
      <c r="E126" s="42">
        <v>750</v>
      </c>
      <c r="F126" s="63">
        <f t="shared" si="24"/>
        <v>150</v>
      </c>
      <c r="G126" s="37" t="s">
        <v>6</v>
      </c>
      <c r="H126" s="70"/>
      <c r="I126" s="37" t="s">
        <v>6</v>
      </c>
      <c r="J126" s="79">
        <f t="shared" si="25"/>
        <v>0</v>
      </c>
    </row>
    <row r="127" spans="2:15" ht="21.95" customHeight="1" thickBot="1">
      <c r="B127" s="129" t="s">
        <v>91</v>
      </c>
      <c r="C127" s="130"/>
      <c r="D127" s="130"/>
      <c r="E127" s="130"/>
      <c r="F127" s="130"/>
      <c r="G127" s="130"/>
      <c r="H127" s="130"/>
      <c r="I127" s="130"/>
      <c r="J127" s="131"/>
    </row>
    <row r="128" spans="2:15" ht="21.95" customHeight="1">
      <c r="B128" s="38">
        <v>106</v>
      </c>
      <c r="C128" s="137" t="s">
        <v>28</v>
      </c>
      <c r="D128" s="138"/>
      <c r="E128" s="39">
        <v>500</v>
      </c>
      <c r="F128" s="63">
        <f t="shared" ref="F128:F148" si="26">E128-(E128*0.8)</f>
        <v>100</v>
      </c>
      <c r="G128" s="41" t="s">
        <v>15</v>
      </c>
      <c r="H128" s="71"/>
      <c r="I128" s="41" t="s">
        <v>16</v>
      </c>
      <c r="J128" s="79">
        <f t="shared" ref="J128:J148" si="27">F128*H128</f>
        <v>0</v>
      </c>
    </row>
    <row r="129" spans="2:10" ht="21.95" customHeight="1">
      <c r="B129" s="34">
        <v>107</v>
      </c>
      <c r="C129" s="156" t="s">
        <v>29</v>
      </c>
      <c r="D129" s="157"/>
      <c r="E129" s="24">
        <v>500</v>
      </c>
      <c r="F129" s="63">
        <f t="shared" si="26"/>
        <v>100</v>
      </c>
      <c r="G129" s="31" t="s">
        <v>15</v>
      </c>
      <c r="H129" s="69"/>
      <c r="I129" s="31" t="s">
        <v>16</v>
      </c>
      <c r="J129" s="79">
        <f t="shared" si="27"/>
        <v>0</v>
      </c>
    </row>
    <row r="130" spans="2:10" ht="21.95" customHeight="1">
      <c r="B130" s="38">
        <v>108</v>
      </c>
      <c r="C130" s="156" t="s">
        <v>30</v>
      </c>
      <c r="D130" s="157"/>
      <c r="E130" s="24">
        <v>500</v>
      </c>
      <c r="F130" s="63">
        <f t="shared" si="26"/>
        <v>100</v>
      </c>
      <c r="G130" s="31" t="s">
        <v>15</v>
      </c>
      <c r="H130" s="69"/>
      <c r="I130" s="31" t="s">
        <v>16</v>
      </c>
      <c r="J130" s="79">
        <f t="shared" si="27"/>
        <v>0</v>
      </c>
    </row>
    <row r="131" spans="2:10" ht="21.95" customHeight="1">
      <c r="B131" s="34">
        <v>109</v>
      </c>
      <c r="C131" s="156" t="s">
        <v>31</v>
      </c>
      <c r="D131" s="157"/>
      <c r="E131" s="24">
        <v>500</v>
      </c>
      <c r="F131" s="63">
        <f t="shared" si="26"/>
        <v>100</v>
      </c>
      <c r="G131" s="31" t="s">
        <v>15</v>
      </c>
      <c r="H131" s="69"/>
      <c r="I131" s="31" t="s">
        <v>16</v>
      </c>
      <c r="J131" s="79">
        <f t="shared" si="27"/>
        <v>0</v>
      </c>
    </row>
    <row r="132" spans="2:10" ht="21.95" customHeight="1">
      <c r="B132" s="38">
        <v>110</v>
      </c>
      <c r="C132" s="156" t="s">
        <v>32</v>
      </c>
      <c r="D132" s="157"/>
      <c r="E132" s="24">
        <v>500</v>
      </c>
      <c r="F132" s="63">
        <f t="shared" si="26"/>
        <v>100</v>
      </c>
      <c r="G132" s="31" t="s">
        <v>15</v>
      </c>
      <c r="H132" s="69"/>
      <c r="I132" s="31" t="s">
        <v>16</v>
      </c>
      <c r="J132" s="79">
        <f t="shared" si="27"/>
        <v>0</v>
      </c>
    </row>
    <row r="133" spans="2:10" ht="21.95" customHeight="1">
      <c r="B133" s="34">
        <v>111</v>
      </c>
      <c r="C133" s="137" t="s">
        <v>238</v>
      </c>
      <c r="D133" s="138"/>
      <c r="E133" s="39">
        <v>750</v>
      </c>
      <c r="F133" s="63">
        <f t="shared" ref="F133:F136" si="28">E133-(E133*0.8)</f>
        <v>150</v>
      </c>
      <c r="G133" s="41" t="s">
        <v>15</v>
      </c>
      <c r="H133" s="71"/>
      <c r="I133" s="41" t="s">
        <v>16</v>
      </c>
      <c r="J133" s="79">
        <f t="shared" si="27"/>
        <v>0</v>
      </c>
    </row>
    <row r="134" spans="2:10" ht="21.95" customHeight="1">
      <c r="B134" s="38">
        <v>112</v>
      </c>
      <c r="C134" s="137" t="s">
        <v>239</v>
      </c>
      <c r="D134" s="138"/>
      <c r="E134" s="39">
        <v>750</v>
      </c>
      <c r="F134" s="63">
        <f t="shared" si="28"/>
        <v>150</v>
      </c>
      <c r="G134" s="31" t="s">
        <v>15</v>
      </c>
      <c r="H134" s="69"/>
      <c r="I134" s="31" t="s">
        <v>16</v>
      </c>
      <c r="J134" s="79">
        <f t="shared" si="27"/>
        <v>0</v>
      </c>
    </row>
    <row r="135" spans="2:10" ht="21.95" customHeight="1">
      <c r="B135" s="34">
        <v>113</v>
      </c>
      <c r="C135" s="137" t="s">
        <v>240</v>
      </c>
      <c r="D135" s="138"/>
      <c r="E135" s="39">
        <v>750</v>
      </c>
      <c r="F135" s="63">
        <f t="shared" si="28"/>
        <v>150</v>
      </c>
      <c r="G135" s="31" t="s">
        <v>15</v>
      </c>
      <c r="H135" s="69"/>
      <c r="I135" s="31" t="s">
        <v>16</v>
      </c>
      <c r="J135" s="79">
        <f t="shared" si="27"/>
        <v>0</v>
      </c>
    </row>
    <row r="136" spans="2:10" ht="21.95" customHeight="1">
      <c r="B136" s="38">
        <v>114</v>
      </c>
      <c r="C136" s="137" t="s">
        <v>241</v>
      </c>
      <c r="D136" s="138"/>
      <c r="E136" s="39">
        <v>750</v>
      </c>
      <c r="F136" s="63">
        <f t="shared" si="28"/>
        <v>150</v>
      </c>
      <c r="G136" s="31" t="s">
        <v>15</v>
      </c>
      <c r="H136" s="69"/>
      <c r="I136" s="31" t="s">
        <v>16</v>
      </c>
      <c r="J136" s="79">
        <f t="shared" si="27"/>
        <v>0</v>
      </c>
    </row>
    <row r="137" spans="2:10" ht="21.95" customHeight="1">
      <c r="B137" s="34">
        <v>115</v>
      </c>
      <c r="C137" s="137" t="s">
        <v>234</v>
      </c>
      <c r="D137" s="138"/>
      <c r="E137" s="39">
        <v>900</v>
      </c>
      <c r="F137" s="63">
        <f t="shared" si="26"/>
        <v>180</v>
      </c>
      <c r="G137" s="41" t="s">
        <v>15</v>
      </c>
      <c r="H137" s="71"/>
      <c r="I137" s="41" t="s">
        <v>16</v>
      </c>
      <c r="J137" s="79">
        <f t="shared" ref="J137:J140" si="29">F137*H137</f>
        <v>0</v>
      </c>
    </row>
    <row r="138" spans="2:10" ht="21.95" customHeight="1">
      <c r="B138" s="38">
        <v>116</v>
      </c>
      <c r="C138" s="156" t="s">
        <v>235</v>
      </c>
      <c r="D138" s="157"/>
      <c r="E138" s="24">
        <v>900</v>
      </c>
      <c r="F138" s="63">
        <f t="shared" si="26"/>
        <v>180</v>
      </c>
      <c r="G138" s="31" t="s">
        <v>15</v>
      </c>
      <c r="H138" s="69"/>
      <c r="I138" s="31" t="s">
        <v>16</v>
      </c>
      <c r="J138" s="79">
        <f t="shared" si="29"/>
        <v>0</v>
      </c>
    </row>
    <row r="139" spans="2:10" ht="21.95" customHeight="1">
      <c r="B139" s="34">
        <v>117</v>
      </c>
      <c r="C139" s="156" t="s">
        <v>236</v>
      </c>
      <c r="D139" s="157"/>
      <c r="E139" s="24">
        <v>900</v>
      </c>
      <c r="F139" s="63">
        <f t="shared" si="26"/>
        <v>180</v>
      </c>
      <c r="G139" s="31" t="s">
        <v>15</v>
      </c>
      <c r="H139" s="69"/>
      <c r="I139" s="31" t="s">
        <v>16</v>
      </c>
      <c r="J139" s="79">
        <f t="shared" si="29"/>
        <v>0</v>
      </c>
    </row>
    <row r="140" spans="2:10" ht="23.1" customHeight="1">
      <c r="B140" s="38">
        <v>118</v>
      </c>
      <c r="C140" s="156" t="s">
        <v>237</v>
      </c>
      <c r="D140" s="157"/>
      <c r="E140" s="24">
        <v>900</v>
      </c>
      <c r="F140" s="63">
        <f t="shared" si="26"/>
        <v>180</v>
      </c>
      <c r="G140" s="31" t="s">
        <v>15</v>
      </c>
      <c r="H140" s="69"/>
      <c r="I140" s="31" t="s">
        <v>16</v>
      </c>
      <c r="J140" s="79">
        <f t="shared" si="29"/>
        <v>0</v>
      </c>
    </row>
    <row r="141" spans="2:10" ht="23.1" customHeight="1">
      <c r="B141" s="38">
        <v>119</v>
      </c>
      <c r="C141" s="156" t="s">
        <v>86</v>
      </c>
      <c r="D141" s="157"/>
      <c r="E141" s="24">
        <v>950</v>
      </c>
      <c r="F141" s="63">
        <f t="shared" si="26"/>
        <v>190</v>
      </c>
      <c r="G141" s="31" t="s">
        <v>6</v>
      </c>
      <c r="H141" s="69"/>
      <c r="I141" s="31" t="s">
        <v>6</v>
      </c>
      <c r="J141" s="79">
        <f t="shared" si="27"/>
        <v>0</v>
      </c>
    </row>
    <row r="142" spans="2:10" ht="23.1" customHeight="1">
      <c r="B142" s="34">
        <v>120</v>
      </c>
      <c r="C142" s="156" t="s">
        <v>87</v>
      </c>
      <c r="D142" s="157"/>
      <c r="E142" s="24">
        <v>950</v>
      </c>
      <c r="F142" s="63">
        <f t="shared" si="26"/>
        <v>190</v>
      </c>
      <c r="G142" s="31" t="s">
        <v>6</v>
      </c>
      <c r="H142" s="69"/>
      <c r="I142" s="31" t="s">
        <v>6</v>
      </c>
      <c r="J142" s="79">
        <f t="shared" si="27"/>
        <v>0</v>
      </c>
    </row>
    <row r="143" spans="2:10" ht="23.1" customHeight="1">
      <c r="B143" s="38">
        <v>121</v>
      </c>
      <c r="C143" s="156" t="s">
        <v>88</v>
      </c>
      <c r="D143" s="157"/>
      <c r="E143" s="24">
        <v>950</v>
      </c>
      <c r="F143" s="63">
        <f t="shared" si="26"/>
        <v>190</v>
      </c>
      <c r="G143" s="31" t="s">
        <v>6</v>
      </c>
      <c r="H143" s="69"/>
      <c r="I143" s="31" t="s">
        <v>6</v>
      </c>
      <c r="J143" s="79">
        <f t="shared" si="27"/>
        <v>0</v>
      </c>
    </row>
    <row r="144" spans="2:10" ht="23.1" customHeight="1">
      <c r="B144" s="34">
        <v>122</v>
      </c>
      <c r="C144" s="156" t="s">
        <v>89</v>
      </c>
      <c r="D144" s="157"/>
      <c r="E144" s="24">
        <v>950</v>
      </c>
      <c r="F144" s="63">
        <f t="shared" si="26"/>
        <v>190</v>
      </c>
      <c r="G144" s="31" t="s">
        <v>6</v>
      </c>
      <c r="H144" s="69"/>
      <c r="I144" s="31" t="s">
        <v>6</v>
      </c>
      <c r="J144" s="79">
        <f t="shared" si="27"/>
        <v>0</v>
      </c>
    </row>
    <row r="145" spans="2:10" ht="23.1" customHeight="1">
      <c r="B145" s="38">
        <v>123</v>
      </c>
      <c r="C145" s="156" t="s">
        <v>82</v>
      </c>
      <c r="D145" s="157"/>
      <c r="E145" s="24">
        <v>1250</v>
      </c>
      <c r="F145" s="63">
        <f t="shared" si="26"/>
        <v>250</v>
      </c>
      <c r="G145" s="31" t="s">
        <v>6</v>
      </c>
      <c r="H145" s="69"/>
      <c r="I145" s="31" t="s">
        <v>6</v>
      </c>
      <c r="J145" s="79">
        <f t="shared" si="27"/>
        <v>0</v>
      </c>
    </row>
    <row r="146" spans="2:10" ht="23.1" customHeight="1">
      <c r="B146" s="34">
        <v>124</v>
      </c>
      <c r="C146" s="156" t="s">
        <v>83</v>
      </c>
      <c r="D146" s="157"/>
      <c r="E146" s="24">
        <v>1250</v>
      </c>
      <c r="F146" s="63">
        <f t="shared" si="26"/>
        <v>250</v>
      </c>
      <c r="G146" s="31" t="s">
        <v>6</v>
      </c>
      <c r="H146" s="69"/>
      <c r="I146" s="31" t="s">
        <v>6</v>
      </c>
      <c r="J146" s="79">
        <f t="shared" si="27"/>
        <v>0</v>
      </c>
    </row>
    <row r="147" spans="2:10" ht="23.1" customHeight="1">
      <c r="B147" s="38">
        <v>125</v>
      </c>
      <c r="C147" s="156" t="s">
        <v>84</v>
      </c>
      <c r="D147" s="157"/>
      <c r="E147" s="24">
        <v>1250</v>
      </c>
      <c r="F147" s="63">
        <f t="shared" si="26"/>
        <v>250</v>
      </c>
      <c r="G147" s="31" t="s">
        <v>6</v>
      </c>
      <c r="H147" s="69"/>
      <c r="I147" s="31" t="s">
        <v>6</v>
      </c>
      <c r="J147" s="79">
        <f t="shared" si="27"/>
        <v>0</v>
      </c>
    </row>
    <row r="148" spans="2:10" ht="23.1" customHeight="1" thickBot="1">
      <c r="B148" s="34">
        <v>126</v>
      </c>
      <c r="C148" s="227" t="s">
        <v>85</v>
      </c>
      <c r="D148" s="227"/>
      <c r="E148" s="42">
        <v>1250</v>
      </c>
      <c r="F148" s="63">
        <f t="shared" si="26"/>
        <v>250</v>
      </c>
      <c r="G148" s="37" t="s">
        <v>6</v>
      </c>
      <c r="H148" s="70"/>
      <c r="I148" s="37" t="s">
        <v>6</v>
      </c>
      <c r="J148" s="79">
        <f t="shared" si="27"/>
        <v>0</v>
      </c>
    </row>
    <row r="149" spans="2:10" ht="23.1" customHeight="1" thickBot="1">
      <c r="B149" s="129" t="s">
        <v>92</v>
      </c>
      <c r="C149" s="130"/>
      <c r="D149" s="130"/>
      <c r="E149" s="130"/>
      <c r="F149" s="130"/>
      <c r="G149" s="130"/>
      <c r="H149" s="130"/>
      <c r="I149" s="130"/>
      <c r="J149" s="131"/>
    </row>
    <row r="150" spans="2:10" ht="23.1" customHeight="1">
      <c r="B150" s="38">
        <v>127</v>
      </c>
      <c r="C150" s="137" t="s">
        <v>135</v>
      </c>
      <c r="D150" s="138"/>
      <c r="E150" s="39">
        <v>1250</v>
      </c>
      <c r="F150" s="63">
        <f t="shared" ref="F150:F173" si="30">E150-(E150*0.8)</f>
        <v>250</v>
      </c>
      <c r="G150" s="41" t="s">
        <v>15</v>
      </c>
      <c r="H150" s="71"/>
      <c r="I150" s="41" t="s">
        <v>16</v>
      </c>
      <c r="J150" s="79">
        <f t="shared" ref="J150:J173" si="31">F150*H150</f>
        <v>0</v>
      </c>
    </row>
    <row r="151" spans="2:10" ht="23.1" customHeight="1">
      <c r="B151" s="34">
        <v>128</v>
      </c>
      <c r="C151" s="156" t="s">
        <v>136</v>
      </c>
      <c r="D151" s="157"/>
      <c r="E151" s="24">
        <v>1250</v>
      </c>
      <c r="F151" s="63">
        <f t="shared" si="30"/>
        <v>250</v>
      </c>
      <c r="G151" s="31" t="s">
        <v>15</v>
      </c>
      <c r="H151" s="69"/>
      <c r="I151" s="31" t="s">
        <v>16</v>
      </c>
      <c r="J151" s="79">
        <f t="shared" si="31"/>
        <v>0</v>
      </c>
    </row>
    <row r="152" spans="2:10" ht="23.1" customHeight="1">
      <c r="B152" s="38">
        <v>129</v>
      </c>
      <c r="C152" s="156" t="s">
        <v>137</v>
      </c>
      <c r="D152" s="157"/>
      <c r="E152" s="24">
        <v>1250</v>
      </c>
      <c r="F152" s="63">
        <f t="shared" si="30"/>
        <v>250</v>
      </c>
      <c r="G152" s="31" t="s">
        <v>15</v>
      </c>
      <c r="H152" s="69"/>
      <c r="I152" s="31" t="s">
        <v>16</v>
      </c>
      <c r="J152" s="79">
        <f t="shared" si="31"/>
        <v>0</v>
      </c>
    </row>
    <row r="153" spans="2:10" ht="23.1" customHeight="1">
      <c r="B153" s="34">
        <v>130</v>
      </c>
      <c r="C153" s="156" t="s">
        <v>138</v>
      </c>
      <c r="D153" s="157"/>
      <c r="E153" s="24">
        <v>1250</v>
      </c>
      <c r="F153" s="63">
        <f t="shared" si="30"/>
        <v>250</v>
      </c>
      <c r="G153" s="31" t="s">
        <v>15</v>
      </c>
      <c r="H153" s="69"/>
      <c r="I153" s="31" t="s">
        <v>16</v>
      </c>
      <c r="J153" s="79">
        <f t="shared" si="31"/>
        <v>0</v>
      </c>
    </row>
    <row r="154" spans="2:10" ht="23.1" customHeight="1">
      <c r="B154" s="38">
        <v>131</v>
      </c>
      <c r="C154" s="156" t="s">
        <v>139</v>
      </c>
      <c r="D154" s="157"/>
      <c r="E154" s="24">
        <v>1250</v>
      </c>
      <c r="F154" s="63">
        <f t="shared" si="30"/>
        <v>250</v>
      </c>
      <c r="G154" s="31" t="s">
        <v>15</v>
      </c>
      <c r="H154" s="69"/>
      <c r="I154" s="31" t="s">
        <v>16</v>
      </c>
      <c r="J154" s="79">
        <f t="shared" si="31"/>
        <v>0</v>
      </c>
    </row>
    <row r="155" spans="2:10" ht="23.1" customHeight="1">
      <c r="B155" s="34">
        <v>132</v>
      </c>
      <c r="C155" s="156" t="s">
        <v>33</v>
      </c>
      <c r="D155" s="157"/>
      <c r="E155" s="24">
        <v>1500</v>
      </c>
      <c r="F155" s="63">
        <f t="shared" si="30"/>
        <v>300</v>
      </c>
      <c r="G155" s="31" t="s">
        <v>15</v>
      </c>
      <c r="H155" s="69"/>
      <c r="I155" s="31" t="s">
        <v>16</v>
      </c>
      <c r="J155" s="79">
        <f t="shared" si="31"/>
        <v>0</v>
      </c>
    </row>
    <row r="156" spans="2:10" ht="23.1" customHeight="1">
      <c r="B156" s="38">
        <v>133</v>
      </c>
      <c r="C156" s="156" t="s">
        <v>34</v>
      </c>
      <c r="D156" s="157"/>
      <c r="E156" s="24">
        <v>1500</v>
      </c>
      <c r="F156" s="63">
        <f t="shared" si="30"/>
        <v>300</v>
      </c>
      <c r="G156" s="31" t="s">
        <v>15</v>
      </c>
      <c r="H156" s="69"/>
      <c r="I156" s="31" t="s">
        <v>16</v>
      </c>
      <c r="J156" s="79">
        <f t="shared" si="31"/>
        <v>0</v>
      </c>
    </row>
    <row r="157" spans="2:10" ht="23.1" customHeight="1">
      <c r="B157" s="34">
        <v>134</v>
      </c>
      <c r="C157" s="156" t="s">
        <v>35</v>
      </c>
      <c r="D157" s="157"/>
      <c r="E157" s="24">
        <v>1500</v>
      </c>
      <c r="F157" s="63">
        <f t="shared" si="30"/>
        <v>300</v>
      </c>
      <c r="G157" s="31" t="s">
        <v>15</v>
      </c>
      <c r="H157" s="69"/>
      <c r="I157" s="31" t="s">
        <v>16</v>
      </c>
      <c r="J157" s="79">
        <f t="shared" si="31"/>
        <v>0</v>
      </c>
    </row>
    <row r="158" spans="2:10" ht="23.1" customHeight="1">
      <c r="B158" s="38">
        <v>135</v>
      </c>
      <c r="C158" s="156" t="s">
        <v>36</v>
      </c>
      <c r="D158" s="157"/>
      <c r="E158" s="24">
        <v>1500</v>
      </c>
      <c r="F158" s="63">
        <f t="shared" si="30"/>
        <v>300</v>
      </c>
      <c r="G158" s="31" t="s">
        <v>15</v>
      </c>
      <c r="H158" s="69"/>
      <c r="I158" s="31" t="s">
        <v>16</v>
      </c>
      <c r="J158" s="79">
        <f t="shared" si="31"/>
        <v>0</v>
      </c>
    </row>
    <row r="159" spans="2:10" ht="23.1" customHeight="1">
      <c r="B159" s="34">
        <v>136</v>
      </c>
      <c r="C159" s="156" t="s">
        <v>37</v>
      </c>
      <c r="D159" s="157"/>
      <c r="E159" s="24">
        <v>1500</v>
      </c>
      <c r="F159" s="63">
        <f t="shared" si="30"/>
        <v>300</v>
      </c>
      <c r="G159" s="31" t="s">
        <v>15</v>
      </c>
      <c r="H159" s="69"/>
      <c r="I159" s="31" t="s">
        <v>16</v>
      </c>
      <c r="J159" s="79">
        <f t="shared" si="31"/>
        <v>0</v>
      </c>
    </row>
    <row r="160" spans="2:10" ht="23.1" customHeight="1">
      <c r="B160" s="38">
        <v>137</v>
      </c>
      <c r="C160" s="156" t="s">
        <v>181</v>
      </c>
      <c r="D160" s="157"/>
      <c r="E160" s="24">
        <v>2400</v>
      </c>
      <c r="F160" s="63">
        <f t="shared" si="30"/>
        <v>480</v>
      </c>
      <c r="G160" s="31" t="s">
        <v>15</v>
      </c>
      <c r="H160" s="69"/>
      <c r="I160" s="31" t="s">
        <v>16</v>
      </c>
      <c r="J160" s="79">
        <f t="shared" si="31"/>
        <v>0</v>
      </c>
    </row>
    <row r="161" spans="2:19" ht="23.1" customHeight="1">
      <c r="B161" s="34">
        <v>138</v>
      </c>
      <c r="C161" s="156" t="s">
        <v>182</v>
      </c>
      <c r="D161" s="157"/>
      <c r="E161" s="24">
        <v>2400</v>
      </c>
      <c r="F161" s="63">
        <f t="shared" si="30"/>
        <v>480</v>
      </c>
      <c r="G161" s="31" t="s">
        <v>15</v>
      </c>
      <c r="H161" s="69"/>
      <c r="I161" s="31" t="s">
        <v>16</v>
      </c>
      <c r="J161" s="79">
        <f t="shared" si="31"/>
        <v>0</v>
      </c>
    </row>
    <row r="162" spans="2:19" ht="23.1" customHeight="1">
      <c r="B162" s="38">
        <v>139</v>
      </c>
      <c r="C162" s="156" t="s">
        <v>183</v>
      </c>
      <c r="D162" s="157"/>
      <c r="E162" s="24">
        <v>2400</v>
      </c>
      <c r="F162" s="63">
        <f t="shared" si="30"/>
        <v>480</v>
      </c>
      <c r="G162" s="31" t="s">
        <v>15</v>
      </c>
      <c r="H162" s="69"/>
      <c r="I162" s="31" t="s">
        <v>16</v>
      </c>
      <c r="J162" s="79">
        <f t="shared" si="31"/>
        <v>0</v>
      </c>
    </row>
    <row r="163" spans="2:19" ht="23.1" customHeight="1">
      <c r="B163" s="34">
        <v>140</v>
      </c>
      <c r="C163" s="156" t="s">
        <v>38</v>
      </c>
      <c r="D163" s="157"/>
      <c r="E163" s="24">
        <v>2250</v>
      </c>
      <c r="F163" s="63">
        <f t="shared" si="30"/>
        <v>450</v>
      </c>
      <c r="G163" s="31" t="s">
        <v>15</v>
      </c>
      <c r="H163" s="69"/>
      <c r="I163" s="31" t="s">
        <v>16</v>
      </c>
      <c r="J163" s="79">
        <f t="shared" si="31"/>
        <v>0</v>
      </c>
    </row>
    <row r="164" spans="2:19" ht="23.1" customHeight="1">
      <c r="B164" s="38">
        <v>141</v>
      </c>
      <c r="C164" s="156" t="s">
        <v>39</v>
      </c>
      <c r="D164" s="157"/>
      <c r="E164" s="24">
        <v>2250</v>
      </c>
      <c r="F164" s="63">
        <f t="shared" si="30"/>
        <v>450</v>
      </c>
      <c r="G164" s="31" t="s">
        <v>15</v>
      </c>
      <c r="H164" s="69"/>
      <c r="I164" s="31" t="s">
        <v>16</v>
      </c>
      <c r="J164" s="79">
        <f t="shared" si="31"/>
        <v>0</v>
      </c>
    </row>
    <row r="165" spans="2:19" ht="23.1" customHeight="1">
      <c r="B165" s="34">
        <v>142</v>
      </c>
      <c r="C165" s="156" t="s">
        <v>40</v>
      </c>
      <c r="D165" s="157"/>
      <c r="E165" s="24">
        <v>2250</v>
      </c>
      <c r="F165" s="63">
        <f t="shared" si="30"/>
        <v>450</v>
      </c>
      <c r="G165" s="31" t="s">
        <v>15</v>
      </c>
      <c r="H165" s="69"/>
      <c r="I165" s="31" t="s">
        <v>16</v>
      </c>
      <c r="J165" s="79">
        <f t="shared" si="31"/>
        <v>0</v>
      </c>
    </row>
    <row r="166" spans="2:19" ht="23.1" customHeight="1">
      <c r="B166" s="38">
        <v>143</v>
      </c>
      <c r="C166" s="156" t="s">
        <v>41</v>
      </c>
      <c r="D166" s="157"/>
      <c r="E166" s="24">
        <v>2250</v>
      </c>
      <c r="F166" s="63">
        <f t="shared" si="30"/>
        <v>450</v>
      </c>
      <c r="G166" s="31" t="s">
        <v>15</v>
      </c>
      <c r="H166" s="69"/>
      <c r="I166" s="31" t="s">
        <v>16</v>
      </c>
      <c r="J166" s="79">
        <f t="shared" si="31"/>
        <v>0</v>
      </c>
    </row>
    <row r="167" spans="2:19" ht="23.1" customHeight="1">
      <c r="B167" s="34">
        <v>144</v>
      </c>
      <c r="C167" s="156" t="s">
        <v>42</v>
      </c>
      <c r="D167" s="157"/>
      <c r="E167" s="24">
        <v>2250</v>
      </c>
      <c r="F167" s="63">
        <f t="shared" si="30"/>
        <v>450</v>
      </c>
      <c r="G167" s="31" t="s">
        <v>15</v>
      </c>
      <c r="H167" s="69"/>
      <c r="I167" s="31" t="s">
        <v>16</v>
      </c>
      <c r="J167" s="79">
        <f t="shared" si="31"/>
        <v>0</v>
      </c>
      <c r="Q167" s="7"/>
    </row>
    <row r="168" spans="2:19" ht="23.1" customHeight="1">
      <c r="B168" s="38">
        <v>145</v>
      </c>
      <c r="C168" s="156" t="s">
        <v>43</v>
      </c>
      <c r="D168" s="157"/>
      <c r="E168" s="24">
        <v>2250</v>
      </c>
      <c r="F168" s="63">
        <f t="shared" si="30"/>
        <v>450</v>
      </c>
      <c r="G168" s="31" t="s">
        <v>15</v>
      </c>
      <c r="H168" s="69"/>
      <c r="I168" s="31" t="s">
        <v>16</v>
      </c>
      <c r="J168" s="79">
        <f t="shared" si="31"/>
        <v>0</v>
      </c>
      <c r="Q168" s="7"/>
    </row>
    <row r="169" spans="2:19" ht="23.1" customHeight="1">
      <c r="B169" s="34">
        <v>146</v>
      </c>
      <c r="C169" s="156" t="s">
        <v>141</v>
      </c>
      <c r="D169" s="157"/>
      <c r="E169" s="24">
        <v>2300</v>
      </c>
      <c r="F169" s="63">
        <f t="shared" si="30"/>
        <v>460</v>
      </c>
      <c r="G169" s="31" t="s">
        <v>15</v>
      </c>
      <c r="H169" s="69"/>
      <c r="I169" s="31" t="s">
        <v>16</v>
      </c>
      <c r="J169" s="79">
        <f t="shared" si="31"/>
        <v>0</v>
      </c>
      <c r="Q169" s="7"/>
    </row>
    <row r="170" spans="2:19" ht="23.1" customHeight="1">
      <c r="B170" s="38">
        <v>147</v>
      </c>
      <c r="C170" s="156" t="s">
        <v>142</v>
      </c>
      <c r="D170" s="157"/>
      <c r="E170" s="24">
        <v>2300</v>
      </c>
      <c r="F170" s="63">
        <f t="shared" si="30"/>
        <v>460</v>
      </c>
      <c r="G170" s="31" t="s">
        <v>15</v>
      </c>
      <c r="H170" s="69"/>
      <c r="I170" s="31" t="s">
        <v>16</v>
      </c>
      <c r="J170" s="79">
        <f t="shared" si="31"/>
        <v>0</v>
      </c>
      <c r="Q170" s="7"/>
    </row>
    <row r="171" spans="2:19" ht="23.1" customHeight="1">
      <c r="B171" s="34">
        <v>148</v>
      </c>
      <c r="C171" s="156" t="s">
        <v>143</v>
      </c>
      <c r="D171" s="157"/>
      <c r="E171" s="24">
        <v>2300</v>
      </c>
      <c r="F171" s="63">
        <f t="shared" si="30"/>
        <v>460</v>
      </c>
      <c r="G171" s="31" t="s">
        <v>15</v>
      </c>
      <c r="H171" s="69"/>
      <c r="I171" s="31" t="s">
        <v>16</v>
      </c>
      <c r="J171" s="79">
        <f t="shared" si="31"/>
        <v>0</v>
      </c>
      <c r="Q171" s="7"/>
    </row>
    <row r="172" spans="2:19" ht="23.1" customHeight="1">
      <c r="B172" s="38">
        <v>149</v>
      </c>
      <c r="C172" s="156" t="s">
        <v>144</v>
      </c>
      <c r="D172" s="157"/>
      <c r="E172" s="24">
        <v>2300</v>
      </c>
      <c r="F172" s="63">
        <f t="shared" si="30"/>
        <v>460</v>
      </c>
      <c r="G172" s="31" t="s">
        <v>15</v>
      </c>
      <c r="H172" s="69"/>
      <c r="I172" s="31" t="s">
        <v>16</v>
      </c>
      <c r="J172" s="79">
        <f t="shared" si="31"/>
        <v>0</v>
      </c>
      <c r="Q172" s="7"/>
    </row>
    <row r="173" spans="2:19" ht="23.1" customHeight="1">
      <c r="B173" s="34">
        <v>150</v>
      </c>
      <c r="C173" s="174" t="s">
        <v>145</v>
      </c>
      <c r="D173" s="175"/>
      <c r="E173" s="42">
        <v>2300</v>
      </c>
      <c r="F173" s="63">
        <f t="shared" si="30"/>
        <v>460</v>
      </c>
      <c r="G173" s="37" t="s">
        <v>15</v>
      </c>
      <c r="H173" s="70"/>
      <c r="I173" s="37" t="s">
        <v>16</v>
      </c>
      <c r="J173" s="79">
        <f t="shared" si="31"/>
        <v>0</v>
      </c>
      <c r="Q173" s="7"/>
    </row>
    <row r="174" spans="2:19" ht="23.1" customHeight="1">
      <c r="B174" s="38">
        <v>151</v>
      </c>
      <c r="C174" s="156" t="s">
        <v>246</v>
      </c>
      <c r="D174" s="157"/>
      <c r="E174" s="24">
        <v>4000</v>
      </c>
      <c r="F174" s="63">
        <f t="shared" ref="F174:F177" si="32">E174-(E174*0.8)</f>
        <v>800</v>
      </c>
      <c r="G174" s="31" t="s">
        <v>15</v>
      </c>
      <c r="H174" s="69"/>
      <c r="I174" s="31" t="s">
        <v>16</v>
      </c>
      <c r="J174" s="79">
        <f t="shared" ref="J174:J177" si="33">F174*H174</f>
        <v>0</v>
      </c>
      <c r="Q174" s="7"/>
    </row>
    <row r="175" spans="2:19" ht="23.1" customHeight="1">
      <c r="B175" s="34">
        <v>152</v>
      </c>
      <c r="C175" s="156" t="s">
        <v>247</v>
      </c>
      <c r="D175" s="157"/>
      <c r="E175" s="24">
        <v>4000</v>
      </c>
      <c r="F175" s="63">
        <f t="shared" si="32"/>
        <v>800</v>
      </c>
      <c r="G175" s="31" t="s">
        <v>15</v>
      </c>
      <c r="H175" s="69"/>
      <c r="I175" s="31" t="s">
        <v>16</v>
      </c>
      <c r="J175" s="79">
        <f t="shared" si="33"/>
        <v>0</v>
      </c>
      <c r="Q175" s="7"/>
      <c r="S175" s="1"/>
    </row>
    <row r="176" spans="2:19" ht="23.1" customHeight="1">
      <c r="B176" s="38">
        <v>153</v>
      </c>
      <c r="C176" s="156" t="s">
        <v>248</v>
      </c>
      <c r="D176" s="157"/>
      <c r="E176" s="24">
        <v>4000</v>
      </c>
      <c r="F176" s="63">
        <f t="shared" si="32"/>
        <v>800</v>
      </c>
      <c r="G176" s="31" t="s">
        <v>15</v>
      </c>
      <c r="H176" s="69"/>
      <c r="I176" s="31" t="s">
        <v>16</v>
      </c>
      <c r="J176" s="79">
        <f t="shared" si="33"/>
        <v>0</v>
      </c>
      <c r="Q176" s="7"/>
      <c r="S176" s="1"/>
    </row>
    <row r="177" spans="2:19" ht="23.1" customHeight="1" thickBot="1">
      <c r="B177" s="34">
        <v>154</v>
      </c>
      <c r="C177" s="156" t="s">
        <v>249</v>
      </c>
      <c r="D177" s="157"/>
      <c r="E177" s="24">
        <v>4000</v>
      </c>
      <c r="F177" s="63">
        <f t="shared" si="32"/>
        <v>800</v>
      </c>
      <c r="G177" s="31" t="s">
        <v>15</v>
      </c>
      <c r="H177" s="69"/>
      <c r="I177" s="31" t="s">
        <v>16</v>
      </c>
      <c r="J177" s="79">
        <f t="shared" si="33"/>
        <v>0</v>
      </c>
      <c r="Q177" s="7"/>
      <c r="S177" s="1"/>
    </row>
    <row r="178" spans="2:19" ht="21.95" customHeight="1" thickBot="1">
      <c r="B178" s="150" t="s">
        <v>133</v>
      </c>
      <c r="C178" s="151"/>
      <c r="D178" s="151"/>
      <c r="E178" s="151"/>
      <c r="F178" s="151"/>
      <c r="G178" s="151"/>
      <c r="H178" s="151"/>
      <c r="I178" s="151"/>
      <c r="J178" s="152"/>
    </row>
    <row r="179" spans="2:19" ht="21.95" customHeight="1">
      <c r="B179" s="66">
        <v>155</v>
      </c>
      <c r="C179" s="133" t="s">
        <v>147</v>
      </c>
      <c r="D179" s="133"/>
      <c r="E179" s="39">
        <v>200</v>
      </c>
      <c r="F179" s="63">
        <f t="shared" ref="F179:F184" si="34">E179-(E179*0.8)</f>
        <v>40</v>
      </c>
      <c r="G179" s="67" t="s">
        <v>15</v>
      </c>
      <c r="H179" s="71"/>
      <c r="I179" s="67" t="s">
        <v>16</v>
      </c>
      <c r="J179" s="79">
        <f t="shared" ref="J179:J184" si="35">F179*H179</f>
        <v>0</v>
      </c>
    </row>
    <row r="180" spans="2:19" ht="21.95" customHeight="1">
      <c r="B180" s="54">
        <v>156</v>
      </c>
      <c r="C180" s="166" t="s">
        <v>148</v>
      </c>
      <c r="D180" s="166"/>
      <c r="E180" s="24">
        <v>400</v>
      </c>
      <c r="F180" s="63">
        <f t="shared" si="34"/>
        <v>80</v>
      </c>
      <c r="G180" s="52" t="s">
        <v>15</v>
      </c>
      <c r="H180" s="69"/>
      <c r="I180" s="52" t="s">
        <v>16</v>
      </c>
      <c r="J180" s="79">
        <f t="shared" si="35"/>
        <v>0</v>
      </c>
    </row>
    <row r="181" spans="2:19" ht="21.95" customHeight="1">
      <c r="B181" s="66">
        <v>157</v>
      </c>
      <c r="C181" s="166" t="s">
        <v>123</v>
      </c>
      <c r="D181" s="166"/>
      <c r="E181" s="24">
        <v>1100</v>
      </c>
      <c r="F181" s="63">
        <f t="shared" si="34"/>
        <v>220</v>
      </c>
      <c r="G181" s="52" t="s">
        <v>6</v>
      </c>
      <c r="H181" s="69"/>
      <c r="I181" s="52" t="s">
        <v>6</v>
      </c>
      <c r="J181" s="79">
        <f t="shared" si="35"/>
        <v>0</v>
      </c>
    </row>
    <row r="182" spans="2:19" ht="21.95" customHeight="1">
      <c r="B182" s="54">
        <v>158</v>
      </c>
      <c r="C182" s="166" t="s">
        <v>124</v>
      </c>
      <c r="D182" s="166"/>
      <c r="E182" s="24">
        <v>2200</v>
      </c>
      <c r="F182" s="63">
        <f t="shared" si="34"/>
        <v>440</v>
      </c>
      <c r="G182" s="52" t="s">
        <v>6</v>
      </c>
      <c r="H182" s="69"/>
      <c r="I182" s="52" t="s">
        <v>6</v>
      </c>
      <c r="J182" s="79">
        <f t="shared" si="35"/>
        <v>0</v>
      </c>
    </row>
    <row r="183" spans="2:19" ht="21.95" customHeight="1">
      <c r="B183" s="66">
        <v>159</v>
      </c>
      <c r="C183" s="166" t="s">
        <v>125</v>
      </c>
      <c r="D183" s="166"/>
      <c r="E183" s="24">
        <v>5500</v>
      </c>
      <c r="F183" s="63">
        <f t="shared" si="34"/>
        <v>1100</v>
      </c>
      <c r="G183" s="52" t="s">
        <v>6</v>
      </c>
      <c r="H183" s="69"/>
      <c r="I183" s="52" t="s">
        <v>6</v>
      </c>
      <c r="J183" s="79">
        <f t="shared" si="35"/>
        <v>0</v>
      </c>
    </row>
    <row r="184" spans="2:19" ht="21.95" customHeight="1" thickBot="1">
      <c r="B184" s="54">
        <v>160</v>
      </c>
      <c r="C184" s="163" t="s">
        <v>126</v>
      </c>
      <c r="D184" s="163"/>
      <c r="E184" s="42">
        <v>11000</v>
      </c>
      <c r="F184" s="63">
        <f t="shared" si="34"/>
        <v>2200</v>
      </c>
      <c r="G184" s="56" t="s">
        <v>6</v>
      </c>
      <c r="H184" s="70"/>
      <c r="I184" s="56" t="s">
        <v>6</v>
      </c>
      <c r="J184" s="79">
        <f t="shared" si="35"/>
        <v>0</v>
      </c>
    </row>
    <row r="185" spans="2:19" ht="21.95" customHeight="1" thickBot="1">
      <c r="B185" s="150" t="s">
        <v>134</v>
      </c>
      <c r="C185" s="151"/>
      <c r="D185" s="151"/>
      <c r="E185" s="151"/>
      <c r="F185" s="151"/>
      <c r="G185" s="151"/>
      <c r="H185" s="151"/>
      <c r="I185" s="151"/>
      <c r="J185" s="152"/>
    </row>
    <row r="186" spans="2:19" ht="21.95" customHeight="1">
      <c r="B186" s="66">
        <v>161</v>
      </c>
      <c r="C186" s="133" t="s">
        <v>123</v>
      </c>
      <c r="D186" s="133"/>
      <c r="E186" s="39">
        <v>1750</v>
      </c>
      <c r="F186" s="63">
        <f t="shared" ref="F186:F188" si="36">E186-(E186*0.8)</f>
        <v>350</v>
      </c>
      <c r="G186" s="67" t="s">
        <v>6</v>
      </c>
      <c r="H186" s="71"/>
      <c r="I186" s="67" t="s">
        <v>6</v>
      </c>
      <c r="J186" s="79">
        <f t="shared" ref="J186:J188" si="37">F186*H186</f>
        <v>0</v>
      </c>
    </row>
    <row r="187" spans="2:19" ht="21.95" customHeight="1">
      <c r="B187" s="54">
        <v>162</v>
      </c>
      <c r="C187" s="166" t="s">
        <v>125</v>
      </c>
      <c r="D187" s="166"/>
      <c r="E187" s="24">
        <v>8000</v>
      </c>
      <c r="F187" s="63">
        <f t="shared" si="36"/>
        <v>1600</v>
      </c>
      <c r="G187" s="52" t="s">
        <v>6</v>
      </c>
      <c r="H187" s="69"/>
      <c r="I187" s="52" t="s">
        <v>6</v>
      </c>
      <c r="J187" s="79">
        <f t="shared" si="37"/>
        <v>0</v>
      </c>
    </row>
    <row r="188" spans="2:19" ht="21.95" customHeight="1" thickBot="1">
      <c r="B188" s="55">
        <v>163</v>
      </c>
      <c r="C188" s="163" t="s">
        <v>126</v>
      </c>
      <c r="D188" s="163"/>
      <c r="E188" s="42">
        <v>16000</v>
      </c>
      <c r="F188" s="63">
        <f t="shared" si="36"/>
        <v>3200</v>
      </c>
      <c r="G188" s="56" t="s">
        <v>6</v>
      </c>
      <c r="H188" s="72"/>
      <c r="I188" s="53" t="s">
        <v>6</v>
      </c>
      <c r="J188" s="79">
        <f t="shared" si="37"/>
        <v>0</v>
      </c>
    </row>
    <row r="189" spans="2:19" ht="21.95" customHeight="1" thickBot="1">
      <c r="B189" s="57"/>
      <c r="C189" s="58"/>
      <c r="D189" s="59"/>
      <c r="E189" s="60"/>
      <c r="F189" s="60"/>
      <c r="G189" s="61"/>
      <c r="H189" s="230" t="s">
        <v>45</v>
      </c>
      <c r="I189" s="231"/>
      <c r="J189" s="62">
        <f>SUM(J8:J188)</f>
        <v>0</v>
      </c>
    </row>
    <row r="190" spans="2:19" ht="23.1" customHeight="1" thickBot="1">
      <c r="B190" s="32"/>
      <c r="E190" s="18"/>
      <c r="F190" s="18"/>
      <c r="H190" s="74"/>
      <c r="I190" s="23"/>
      <c r="J190" s="17"/>
      <c r="Q190" s="7"/>
      <c r="S190" s="1"/>
    </row>
    <row r="191" spans="2:19" ht="23.1" customHeight="1" thickBot="1">
      <c r="B191" s="159" t="s">
        <v>94</v>
      </c>
      <c r="C191" s="160"/>
      <c r="D191" s="160"/>
      <c r="E191" s="161"/>
      <c r="F191" s="161"/>
      <c r="G191" s="161"/>
      <c r="H191" s="161"/>
      <c r="I191" s="161"/>
      <c r="J191" s="162"/>
    </row>
    <row r="192" spans="2:19" ht="23.1" customHeight="1" thickBot="1">
      <c r="B192" s="253" t="s">
        <v>229</v>
      </c>
      <c r="C192" s="254"/>
      <c r="D192" s="255"/>
      <c r="E192" s="89" t="s">
        <v>149</v>
      </c>
      <c r="F192" s="86" t="s">
        <v>109</v>
      </c>
      <c r="G192" s="87" t="s">
        <v>2</v>
      </c>
      <c r="H192" s="256" t="s">
        <v>3</v>
      </c>
      <c r="I192" s="257"/>
      <c r="J192" s="88" t="s">
        <v>47</v>
      </c>
    </row>
    <row r="193" spans="2:19" ht="23.1" customHeight="1" thickBot="1">
      <c r="B193" s="258" t="s">
        <v>107</v>
      </c>
      <c r="C193" s="259"/>
      <c r="D193" s="259"/>
      <c r="E193" s="259"/>
      <c r="F193" s="259"/>
      <c r="G193" s="259"/>
      <c r="H193" s="259"/>
      <c r="I193" s="259"/>
      <c r="J193" s="260"/>
    </row>
    <row r="194" spans="2:19" ht="23.1" customHeight="1">
      <c r="B194" s="38">
        <v>164</v>
      </c>
      <c r="C194" s="137" t="s">
        <v>233</v>
      </c>
      <c r="D194" s="138"/>
      <c r="E194" s="39">
        <v>300</v>
      </c>
      <c r="F194" s="63">
        <f t="shared" ref="F194:F200" si="38">E194</f>
        <v>300</v>
      </c>
      <c r="G194" s="41" t="s">
        <v>15</v>
      </c>
      <c r="H194" s="71"/>
      <c r="I194" s="41" t="s">
        <v>16</v>
      </c>
      <c r="J194" s="79">
        <f>F194*H194</f>
        <v>0</v>
      </c>
    </row>
    <row r="195" spans="2:19" ht="23.1" customHeight="1">
      <c r="B195" s="38">
        <v>165</v>
      </c>
      <c r="C195" s="156" t="s">
        <v>252</v>
      </c>
      <c r="D195" s="157"/>
      <c r="E195" s="24">
        <v>250</v>
      </c>
      <c r="F195" s="44">
        <f t="shared" si="38"/>
        <v>250</v>
      </c>
      <c r="G195" s="41" t="s">
        <v>15</v>
      </c>
      <c r="H195" s="69"/>
      <c r="I195" s="41" t="s">
        <v>16</v>
      </c>
      <c r="J195" s="35">
        <f t="shared" ref="J195:J200" si="39">F195*H195</f>
        <v>0</v>
      </c>
      <c r="Q195" s="7"/>
      <c r="S195" s="1"/>
    </row>
    <row r="196" spans="2:19" ht="23.1" customHeight="1">
      <c r="B196" s="38">
        <v>166</v>
      </c>
      <c r="C196" s="156" t="s">
        <v>253</v>
      </c>
      <c r="D196" s="157"/>
      <c r="E196" s="24">
        <v>360</v>
      </c>
      <c r="F196" s="44">
        <f t="shared" si="38"/>
        <v>360</v>
      </c>
      <c r="G196" s="41" t="s">
        <v>15</v>
      </c>
      <c r="H196" s="69"/>
      <c r="I196" s="41" t="s">
        <v>16</v>
      </c>
      <c r="J196" s="35">
        <f t="shared" si="39"/>
        <v>0</v>
      </c>
      <c r="Q196" s="7"/>
      <c r="S196" s="1"/>
    </row>
    <row r="197" spans="2:19" ht="21.95" customHeight="1">
      <c r="B197" s="38">
        <v>167</v>
      </c>
      <c r="C197" s="156" t="s">
        <v>254</v>
      </c>
      <c r="D197" s="157"/>
      <c r="E197" s="24">
        <v>700</v>
      </c>
      <c r="F197" s="44">
        <f t="shared" si="38"/>
        <v>700</v>
      </c>
      <c r="G197" s="41" t="s">
        <v>15</v>
      </c>
      <c r="H197" s="69"/>
      <c r="I197" s="41" t="s">
        <v>16</v>
      </c>
      <c r="J197" s="35">
        <f t="shared" si="39"/>
        <v>0</v>
      </c>
      <c r="Q197" s="7"/>
      <c r="S197" s="1"/>
    </row>
    <row r="198" spans="2:19" ht="21.95" customHeight="1">
      <c r="B198" s="38">
        <v>168</v>
      </c>
      <c r="C198" s="156" t="s">
        <v>228</v>
      </c>
      <c r="D198" s="157"/>
      <c r="E198" s="24">
        <v>900</v>
      </c>
      <c r="F198" s="44">
        <f t="shared" si="38"/>
        <v>900</v>
      </c>
      <c r="G198" s="41" t="s">
        <v>15</v>
      </c>
      <c r="H198" s="69"/>
      <c r="I198" s="41" t="s">
        <v>16</v>
      </c>
      <c r="J198" s="35">
        <f t="shared" si="39"/>
        <v>0</v>
      </c>
      <c r="Q198" s="7"/>
      <c r="S198" s="1"/>
    </row>
    <row r="199" spans="2:19" ht="21.95" customHeight="1">
      <c r="B199" s="38">
        <v>169</v>
      </c>
      <c r="C199" s="156" t="s">
        <v>255</v>
      </c>
      <c r="D199" s="157"/>
      <c r="E199" s="24">
        <v>1400</v>
      </c>
      <c r="F199" s="44">
        <f t="shared" si="38"/>
        <v>1400</v>
      </c>
      <c r="G199" s="41" t="s">
        <v>15</v>
      </c>
      <c r="H199" s="69"/>
      <c r="I199" s="41" t="s">
        <v>16</v>
      </c>
      <c r="J199" s="35">
        <f t="shared" si="39"/>
        <v>0</v>
      </c>
      <c r="Q199" s="7"/>
      <c r="S199" s="1"/>
    </row>
    <row r="200" spans="2:19" ht="21.95" customHeight="1" thickBot="1">
      <c r="B200" s="38">
        <v>170</v>
      </c>
      <c r="C200" s="174" t="s">
        <v>256</v>
      </c>
      <c r="D200" s="175"/>
      <c r="E200" s="42">
        <v>2800</v>
      </c>
      <c r="F200" s="45">
        <f t="shared" si="38"/>
        <v>2800</v>
      </c>
      <c r="G200" s="82" t="s">
        <v>15</v>
      </c>
      <c r="H200" s="70"/>
      <c r="I200" s="82" t="s">
        <v>16</v>
      </c>
      <c r="J200" s="77">
        <f t="shared" si="39"/>
        <v>0</v>
      </c>
      <c r="Q200" s="7"/>
      <c r="S200" s="1"/>
    </row>
    <row r="201" spans="2:19" ht="21.95" customHeight="1" thickBot="1">
      <c r="B201" s="247" t="s">
        <v>108</v>
      </c>
      <c r="C201" s="248"/>
      <c r="D201" s="248"/>
      <c r="E201" s="248"/>
      <c r="F201" s="248"/>
      <c r="G201" s="248"/>
      <c r="H201" s="248"/>
      <c r="I201" s="248"/>
      <c r="J201" s="249"/>
      <c r="O201"/>
      <c r="Q201" s="7"/>
      <c r="S201" s="1"/>
    </row>
    <row r="202" spans="2:19" ht="21.95" customHeight="1">
      <c r="B202" s="38">
        <v>171</v>
      </c>
      <c r="C202" s="127" t="s">
        <v>17</v>
      </c>
      <c r="D202" s="128"/>
      <c r="E202" s="104">
        <v>450</v>
      </c>
      <c r="F202" s="63">
        <f>E202</f>
        <v>450</v>
      </c>
      <c r="G202" s="41" t="s">
        <v>15</v>
      </c>
      <c r="H202" s="71"/>
      <c r="I202" s="41" t="s">
        <v>16</v>
      </c>
      <c r="J202" s="79">
        <f>F202*H202</f>
        <v>0</v>
      </c>
      <c r="Q202" s="7"/>
      <c r="S202" s="1"/>
    </row>
    <row r="203" spans="2:19" ht="21.95" customHeight="1">
      <c r="B203" s="38">
        <v>172</v>
      </c>
      <c r="C203" s="125" t="s">
        <v>18</v>
      </c>
      <c r="D203" s="126"/>
      <c r="E203" s="105">
        <v>900</v>
      </c>
      <c r="F203" s="44">
        <f>E203</f>
        <v>900</v>
      </c>
      <c r="G203" s="41" t="s">
        <v>15</v>
      </c>
      <c r="H203" s="69"/>
      <c r="I203" s="41" t="s">
        <v>16</v>
      </c>
      <c r="J203" s="35">
        <f>F203*H203</f>
        <v>0</v>
      </c>
      <c r="Q203" s="7"/>
      <c r="S203" s="1"/>
    </row>
    <row r="204" spans="2:19" ht="21.95" customHeight="1">
      <c r="B204" s="38">
        <v>173</v>
      </c>
      <c r="C204" s="156" t="s">
        <v>19</v>
      </c>
      <c r="D204" s="157"/>
      <c r="E204" s="105">
        <v>1800</v>
      </c>
      <c r="F204" s="44">
        <f>E204</f>
        <v>1800</v>
      </c>
      <c r="G204" s="41" t="s">
        <v>15</v>
      </c>
      <c r="H204" s="69"/>
      <c r="I204" s="41" t="s">
        <v>16</v>
      </c>
      <c r="J204" s="35">
        <f>F204*H204</f>
        <v>0</v>
      </c>
      <c r="Q204" s="7"/>
      <c r="S204" s="1"/>
    </row>
    <row r="205" spans="2:19" ht="23.25" customHeight="1">
      <c r="B205" s="38">
        <v>174</v>
      </c>
      <c r="C205" s="156" t="s">
        <v>20</v>
      </c>
      <c r="D205" s="157"/>
      <c r="E205" s="105">
        <v>3500</v>
      </c>
      <c r="F205" s="44">
        <f>E205</f>
        <v>3500</v>
      </c>
      <c r="G205" s="41" t="s">
        <v>15</v>
      </c>
      <c r="H205" s="69"/>
      <c r="I205" s="41" t="s">
        <v>16</v>
      </c>
      <c r="J205" s="35">
        <f>F205*H205</f>
        <v>0</v>
      </c>
      <c r="L205" s="12"/>
      <c r="M205" s="19"/>
      <c r="Q205" s="7"/>
      <c r="S205" s="1"/>
    </row>
    <row r="206" spans="2:19" ht="21.95" customHeight="1" thickBot="1">
      <c r="B206" s="38">
        <v>175</v>
      </c>
      <c r="C206" s="174" t="s">
        <v>21</v>
      </c>
      <c r="D206" s="175"/>
      <c r="E206" s="106">
        <v>7000</v>
      </c>
      <c r="F206" s="45">
        <f>E206</f>
        <v>7000</v>
      </c>
      <c r="G206" s="82" t="s">
        <v>15</v>
      </c>
      <c r="H206" s="70"/>
      <c r="I206" s="82" t="s">
        <v>16</v>
      </c>
      <c r="J206" s="77">
        <f>F206*H206</f>
        <v>0</v>
      </c>
      <c r="Q206" s="7"/>
      <c r="S206" s="1"/>
    </row>
    <row r="207" spans="2:19" ht="21.95" customHeight="1" thickBot="1">
      <c r="B207" s="153" t="s">
        <v>93</v>
      </c>
      <c r="C207" s="154"/>
      <c r="D207" s="154"/>
      <c r="E207" s="154"/>
      <c r="F207" s="154"/>
      <c r="G207" s="154"/>
      <c r="H207" s="154"/>
      <c r="I207" s="154"/>
      <c r="J207" s="155"/>
      <c r="Q207" s="7"/>
      <c r="S207" s="1"/>
    </row>
    <row r="208" spans="2:19" ht="21.95" customHeight="1">
      <c r="B208" s="38">
        <v>176</v>
      </c>
      <c r="C208" s="137" t="s">
        <v>69</v>
      </c>
      <c r="D208" s="138"/>
      <c r="E208" s="39">
        <v>4000</v>
      </c>
      <c r="F208" s="63">
        <f>E208</f>
        <v>4000</v>
      </c>
      <c r="G208" s="41" t="s">
        <v>15</v>
      </c>
      <c r="H208" s="71"/>
      <c r="I208" s="67" t="s">
        <v>16</v>
      </c>
      <c r="J208" s="79">
        <f>F208*H208</f>
        <v>0</v>
      </c>
      <c r="S208" s="1"/>
    </row>
    <row r="209" spans="2:14" ht="23.1" customHeight="1">
      <c r="B209" s="34">
        <v>177</v>
      </c>
      <c r="C209" s="156" t="s">
        <v>44</v>
      </c>
      <c r="D209" s="157"/>
      <c r="E209" s="24">
        <v>6000</v>
      </c>
      <c r="F209" s="44">
        <f>E209</f>
        <v>6000</v>
      </c>
      <c r="G209" s="31" t="s">
        <v>15</v>
      </c>
      <c r="H209" s="69"/>
      <c r="I209" s="52" t="s">
        <v>16</v>
      </c>
      <c r="J209" s="35">
        <f>F209*H209</f>
        <v>0</v>
      </c>
    </row>
    <row r="210" spans="2:14" ht="23.1" customHeight="1" thickBot="1">
      <c r="B210" s="85">
        <v>178</v>
      </c>
      <c r="C210" s="174" t="s">
        <v>70</v>
      </c>
      <c r="D210" s="175"/>
      <c r="E210" s="42">
        <v>8000</v>
      </c>
      <c r="F210" s="45">
        <f>E210</f>
        <v>8000</v>
      </c>
      <c r="G210" s="37" t="s">
        <v>15</v>
      </c>
      <c r="H210" s="70"/>
      <c r="I210" s="56" t="s">
        <v>16</v>
      </c>
      <c r="J210" s="77">
        <f>F210*H210</f>
        <v>0</v>
      </c>
    </row>
    <row r="211" spans="2:14" ht="23.1" customHeight="1" thickBot="1">
      <c r="B211" s="250" t="s">
        <v>46</v>
      </c>
      <c r="C211" s="251"/>
      <c r="D211" s="251"/>
      <c r="E211" s="251"/>
      <c r="F211" s="251"/>
      <c r="G211" s="251"/>
      <c r="H211" s="251"/>
      <c r="I211" s="251"/>
      <c r="J211" s="252"/>
    </row>
    <row r="212" spans="2:14" ht="23.1" customHeight="1">
      <c r="B212" s="65">
        <v>179</v>
      </c>
      <c r="C212" s="158" t="s">
        <v>140</v>
      </c>
      <c r="D212" s="158"/>
      <c r="E212" s="40">
        <v>80</v>
      </c>
      <c r="F212" s="78">
        <v>80</v>
      </c>
      <c r="G212" s="67" t="s">
        <v>6</v>
      </c>
      <c r="H212" s="71"/>
      <c r="I212" s="67" t="s">
        <v>6</v>
      </c>
      <c r="J212" s="79">
        <f>F212*H212</f>
        <v>0</v>
      </c>
    </row>
    <row r="213" spans="2:14" ht="23.1" customHeight="1" thickBot="1">
      <c r="B213" s="55">
        <v>180</v>
      </c>
      <c r="C213" s="227" t="s">
        <v>48</v>
      </c>
      <c r="D213" s="227"/>
      <c r="E213" s="90">
        <v>50</v>
      </c>
      <c r="F213" s="91">
        <v>50</v>
      </c>
      <c r="G213" s="56" t="s">
        <v>6</v>
      </c>
      <c r="H213" s="70"/>
      <c r="I213" s="56" t="s">
        <v>6</v>
      </c>
      <c r="J213" s="77">
        <f>F213*H213</f>
        <v>0</v>
      </c>
    </row>
    <row r="214" spans="2:14" ht="21.95" customHeight="1" thickBot="1">
      <c r="B214" s="244" t="s">
        <v>49</v>
      </c>
      <c r="C214" s="245"/>
      <c r="D214" s="245"/>
      <c r="E214" s="245"/>
      <c r="F214" s="245"/>
      <c r="G214" s="245"/>
      <c r="H214" s="245"/>
      <c r="I214" s="245"/>
      <c r="J214" s="246"/>
    </row>
    <row r="215" spans="2:14" ht="21.95" customHeight="1">
      <c r="B215" s="65">
        <v>181</v>
      </c>
      <c r="C215" s="158" t="s">
        <v>177</v>
      </c>
      <c r="D215" s="158"/>
      <c r="E215" s="40">
        <v>80</v>
      </c>
      <c r="F215" s="78">
        <v>80</v>
      </c>
      <c r="G215" s="67" t="s">
        <v>6</v>
      </c>
      <c r="H215" s="71"/>
      <c r="I215" s="67" t="s">
        <v>6</v>
      </c>
      <c r="J215" s="79">
        <f>F215*H215</f>
        <v>0</v>
      </c>
    </row>
    <row r="216" spans="2:14" ht="21.95" customHeight="1">
      <c r="B216" s="55">
        <v>182</v>
      </c>
      <c r="C216" s="132" t="s">
        <v>180</v>
      </c>
      <c r="D216" s="132"/>
      <c r="E216" s="33">
        <v>120</v>
      </c>
      <c r="F216" s="46">
        <v>120</v>
      </c>
      <c r="G216" s="52" t="s">
        <v>6</v>
      </c>
      <c r="H216" s="69"/>
      <c r="I216" s="52" t="s">
        <v>6</v>
      </c>
      <c r="J216" s="35">
        <f>F216*H216</f>
        <v>0</v>
      </c>
    </row>
    <row r="217" spans="2:14" ht="21.95" customHeight="1">
      <c r="B217" s="55">
        <v>183</v>
      </c>
      <c r="C217" s="132" t="s">
        <v>178</v>
      </c>
      <c r="D217" s="132"/>
      <c r="E217" s="33">
        <v>150</v>
      </c>
      <c r="F217" s="46">
        <v>150</v>
      </c>
      <c r="G217" s="52" t="s">
        <v>6</v>
      </c>
      <c r="H217" s="69"/>
      <c r="I217" s="52" t="s">
        <v>6</v>
      </c>
      <c r="J217" s="35">
        <f>F217*H217</f>
        <v>0</v>
      </c>
      <c r="L217" s="18"/>
      <c r="M217" s="12"/>
      <c r="N217" s="19"/>
    </row>
    <row r="218" spans="2:14" ht="23.1" customHeight="1" thickBot="1">
      <c r="B218" s="55">
        <v>184</v>
      </c>
      <c r="C218" s="227" t="s">
        <v>179</v>
      </c>
      <c r="D218" s="227"/>
      <c r="E218" s="90">
        <v>300</v>
      </c>
      <c r="F218" s="91">
        <v>300</v>
      </c>
      <c r="G218" s="56" t="s">
        <v>6</v>
      </c>
      <c r="H218" s="70"/>
      <c r="I218" s="56" t="s">
        <v>6</v>
      </c>
      <c r="J218" s="77">
        <f>F218*H218</f>
        <v>0</v>
      </c>
    </row>
    <row r="219" spans="2:14" ht="24.95" customHeight="1" thickBot="1">
      <c r="B219" s="238" t="s">
        <v>50</v>
      </c>
      <c r="C219" s="239"/>
      <c r="D219" s="239"/>
      <c r="E219" s="239"/>
      <c r="F219" s="239"/>
      <c r="G219" s="239"/>
      <c r="H219" s="239"/>
      <c r="I219" s="239"/>
      <c r="J219" s="240"/>
    </row>
    <row r="220" spans="2:14" ht="24.95" customHeight="1">
      <c r="B220" s="66">
        <v>185</v>
      </c>
      <c r="C220" s="137" t="s">
        <v>73</v>
      </c>
      <c r="D220" s="138"/>
      <c r="E220" s="40">
        <v>250</v>
      </c>
      <c r="F220" s="78">
        <f>E220</f>
        <v>250</v>
      </c>
      <c r="G220" s="67" t="s">
        <v>6</v>
      </c>
      <c r="H220" s="71"/>
      <c r="I220" s="67" t="s">
        <v>6</v>
      </c>
      <c r="J220" s="79">
        <f t="shared" ref="J220:J226" si="40">F220*H220</f>
        <v>0</v>
      </c>
    </row>
    <row r="221" spans="2:14" ht="21.95" customHeight="1">
      <c r="B221" s="54">
        <v>186</v>
      </c>
      <c r="C221" s="156" t="s">
        <v>74</v>
      </c>
      <c r="D221" s="157"/>
      <c r="E221" s="33">
        <v>350</v>
      </c>
      <c r="F221" s="46">
        <f t="shared" ref="F221:F226" si="41">E221</f>
        <v>350</v>
      </c>
      <c r="G221" s="52" t="s">
        <v>6</v>
      </c>
      <c r="H221" s="69"/>
      <c r="I221" s="52" t="s">
        <v>6</v>
      </c>
      <c r="J221" s="35">
        <f t="shared" si="40"/>
        <v>0</v>
      </c>
    </row>
    <row r="222" spans="2:14" ht="21.95" customHeight="1">
      <c r="B222" s="54">
        <v>187</v>
      </c>
      <c r="C222" s="156" t="s">
        <v>75</v>
      </c>
      <c r="D222" s="157"/>
      <c r="E222" s="33">
        <v>450</v>
      </c>
      <c r="F222" s="46">
        <f t="shared" si="41"/>
        <v>450</v>
      </c>
      <c r="G222" s="52" t="s">
        <v>6</v>
      </c>
      <c r="H222" s="69"/>
      <c r="I222" s="52" t="s">
        <v>6</v>
      </c>
      <c r="J222" s="35">
        <f t="shared" si="40"/>
        <v>0</v>
      </c>
    </row>
    <row r="223" spans="2:14" ht="21.95" customHeight="1">
      <c r="B223" s="54">
        <v>188</v>
      </c>
      <c r="C223" s="156" t="s">
        <v>76</v>
      </c>
      <c r="D223" s="157"/>
      <c r="E223" s="33">
        <v>520</v>
      </c>
      <c r="F223" s="46">
        <f t="shared" si="41"/>
        <v>520</v>
      </c>
      <c r="G223" s="52" t="s">
        <v>6</v>
      </c>
      <c r="H223" s="69"/>
      <c r="I223" s="52" t="s">
        <v>6</v>
      </c>
      <c r="J223" s="35">
        <f t="shared" si="40"/>
        <v>0</v>
      </c>
    </row>
    <row r="224" spans="2:14" ht="21.95" customHeight="1">
      <c r="B224" s="54">
        <v>189</v>
      </c>
      <c r="C224" s="156" t="s">
        <v>77</v>
      </c>
      <c r="D224" s="157"/>
      <c r="E224" s="33">
        <v>750</v>
      </c>
      <c r="F224" s="46">
        <f t="shared" si="41"/>
        <v>750</v>
      </c>
      <c r="G224" s="52" t="s">
        <v>6</v>
      </c>
      <c r="H224" s="69"/>
      <c r="I224" s="52" t="s">
        <v>6</v>
      </c>
      <c r="J224" s="35">
        <f t="shared" si="40"/>
        <v>0</v>
      </c>
    </row>
    <row r="225" spans="2:19" ht="21.95" customHeight="1">
      <c r="B225" s="54">
        <v>190</v>
      </c>
      <c r="C225" s="156" t="s">
        <v>78</v>
      </c>
      <c r="D225" s="157"/>
      <c r="E225" s="33">
        <v>1000</v>
      </c>
      <c r="F225" s="46">
        <f t="shared" si="41"/>
        <v>1000</v>
      </c>
      <c r="G225" s="52" t="s">
        <v>6</v>
      </c>
      <c r="H225" s="69"/>
      <c r="I225" s="52" t="s">
        <v>6</v>
      </c>
      <c r="J225" s="35">
        <f t="shared" si="40"/>
        <v>0</v>
      </c>
    </row>
    <row r="226" spans="2:19" ht="21.95" customHeight="1" thickBot="1">
      <c r="B226" s="55">
        <v>191</v>
      </c>
      <c r="C226" s="174" t="s">
        <v>51</v>
      </c>
      <c r="D226" s="175"/>
      <c r="E226" s="90">
        <v>1500</v>
      </c>
      <c r="F226" s="91">
        <f t="shared" si="41"/>
        <v>1500</v>
      </c>
      <c r="G226" s="56" t="s">
        <v>6</v>
      </c>
      <c r="H226" s="70"/>
      <c r="I226" s="56" t="s">
        <v>6</v>
      </c>
      <c r="J226" s="77">
        <f t="shared" si="40"/>
        <v>0</v>
      </c>
    </row>
    <row r="227" spans="2:19" ht="21" customHeight="1" thickBot="1">
      <c r="B227" s="241" t="s">
        <v>52</v>
      </c>
      <c r="C227" s="242"/>
      <c r="D227" s="242"/>
      <c r="E227" s="242"/>
      <c r="F227" s="242"/>
      <c r="G227" s="242"/>
      <c r="H227" s="242"/>
      <c r="I227" s="242"/>
      <c r="J227" s="243"/>
    </row>
    <row r="228" spans="2:19" ht="21.95" customHeight="1">
      <c r="B228" s="66">
        <v>192</v>
      </c>
      <c r="C228" s="235" t="s">
        <v>53</v>
      </c>
      <c r="D228" s="138"/>
      <c r="E228" s="40">
        <v>3000</v>
      </c>
      <c r="F228" s="78">
        <f>E228</f>
        <v>3000</v>
      </c>
      <c r="G228" s="67" t="s">
        <v>6</v>
      </c>
      <c r="H228" s="71"/>
      <c r="I228" s="67" t="s">
        <v>6</v>
      </c>
      <c r="J228" s="79">
        <f>F228*H228</f>
        <v>0</v>
      </c>
    </row>
    <row r="229" spans="2:19" ht="21.95" customHeight="1">
      <c r="B229" s="54">
        <v>193</v>
      </c>
      <c r="C229" s="232" t="s">
        <v>54</v>
      </c>
      <c r="D229" s="157"/>
      <c r="E229" s="33">
        <v>5000</v>
      </c>
      <c r="F229" s="46">
        <f>E229</f>
        <v>5000</v>
      </c>
      <c r="G229" s="52" t="s">
        <v>6</v>
      </c>
      <c r="H229" s="69"/>
      <c r="I229" s="52" t="s">
        <v>6</v>
      </c>
      <c r="J229" s="35">
        <f>F229*H229</f>
        <v>0</v>
      </c>
    </row>
    <row r="230" spans="2:19" ht="21.95" customHeight="1">
      <c r="B230" s="54">
        <v>194</v>
      </c>
      <c r="C230" s="232" t="s">
        <v>55</v>
      </c>
      <c r="D230" s="157"/>
      <c r="E230" s="33">
        <v>8000</v>
      </c>
      <c r="F230" s="46">
        <f>E230</f>
        <v>8000</v>
      </c>
      <c r="G230" s="52" t="s">
        <v>6</v>
      </c>
      <c r="H230" s="69"/>
      <c r="I230" s="52" t="s">
        <v>6</v>
      </c>
      <c r="J230" s="35">
        <f>F230*H230</f>
        <v>0</v>
      </c>
    </row>
    <row r="231" spans="2:19" ht="21.95" customHeight="1" thickBot="1">
      <c r="B231" s="64">
        <v>195</v>
      </c>
      <c r="C231" s="236" t="s">
        <v>56</v>
      </c>
      <c r="D231" s="237"/>
      <c r="E231" s="36">
        <v>10000</v>
      </c>
      <c r="F231" s="47">
        <v>10000</v>
      </c>
      <c r="G231" s="53" t="s">
        <v>6</v>
      </c>
      <c r="H231" s="72"/>
      <c r="I231" s="53" t="s">
        <v>6</v>
      </c>
      <c r="J231" s="103">
        <f>F231*H231</f>
        <v>0</v>
      </c>
    </row>
    <row r="232" spans="2:19" ht="21.75" thickBot="1">
      <c r="C232" s="29"/>
      <c r="D232" s="29"/>
      <c r="E232" s="28"/>
      <c r="F232" s="28"/>
      <c r="G232" s="29"/>
      <c r="H232" s="233" t="s">
        <v>45</v>
      </c>
      <c r="I232" s="234"/>
      <c r="J232" s="102">
        <f>SUM(J194:J231)</f>
        <v>0</v>
      </c>
    </row>
    <row r="233" spans="2:19" ht="15" customHeight="1" thickBot="1">
      <c r="C233" s="26"/>
      <c r="D233" s="27"/>
      <c r="E233" s="25"/>
      <c r="F233" s="25"/>
      <c r="G233" s="22"/>
      <c r="H233" s="75"/>
      <c r="I233" s="29"/>
      <c r="J233" s="30"/>
    </row>
    <row r="234" spans="2:19" ht="15" customHeight="1">
      <c r="B234" s="141" t="s">
        <v>251</v>
      </c>
      <c r="C234" s="142"/>
      <c r="D234" s="142"/>
      <c r="E234" s="142"/>
      <c r="F234" s="142"/>
      <c r="G234" s="142"/>
      <c r="H234" s="142"/>
      <c r="I234" s="142"/>
      <c r="J234" s="143"/>
    </row>
    <row r="235" spans="2:19" ht="15" customHeight="1">
      <c r="B235" s="144"/>
      <c r="C235" s="145"/>
      <c r="D235" s="145"/>
      <c r="E235" s="145"/>
      <c r="F235" s="145"/>
      <c r="G235" s="145"/>
      <c r="H235" s="145"/>
      <c r="I235" s="145"/>
      <c r="J235" s="146"/>
    </row>
    <row r="236" spans="2:19" ht="15" customHeight="1">
      <c r="B236" s="144"/>
      <c r="C236" s="145"/>
      <c r="D236" s="145"/>
      <c r="E236" s="145"/>
      <c r="F236" s="145"/>
      <c r="G236" s="145"/>
      <c r="H236" s="145"/>
      <c r="I236" s="145"/>
      <c r="J236" s="146"/>
    </row>
    <row r="237" spans="2:19" ht="15" customHeight="1">
      <c r="B237" s="144"/>
      <c r="C237" s="145"/>
      <c r="D237" s="145"/>
      <c r="E237" s="145"/>
      <c r="F237" s="145"/>
      <c r="G237" s="145"/>
      <c r="H237" s="145"/>
      <c r="I237" s="145"/>
      <c r="J237" s="146"/>
    </row>
    <row r="238" spans="2:19" ht="15.75" customHeight="1">
      <c r="B238" s="144"/>
      <c r="C238" s="145"/>
      <c r="D238" s="145"/>
      <c r="E238" s="145"/>
      <c r="F238" s="145"/>
      <c r="G238" s="145"/>
      <c r="H238" s="145"/>
      <c r="I238" s="145"/>
      <c r="J238" s="146"/>
    </row>
    <row r="239" spans="2:19" thickBot="1">
      <c r="B239" s="147"/>
      <c r="C239" s="148"/>
      <c r="D239" s="148"/>
      <c r="E239" s="148"/>
      <c r="F239" s="148"/>
      <c r="G239" s="148"/>
      <c r="H239" s="148"/>
      <c r="I239" s="148"/>
      <c r="J239" s="149"/>
    </row>
    <row r="240" spans="2:19">
      <c r="Q240" s="7"/>
      <c r="S240" s="1"/>
    </row>
    <row r="249" spans="3:10">
      <c r="C249" s="4"/>
      <c r="D249" s="5"/>
      <c r="F249" s="2"/>
      <c r="G249" s="1"/>
      <c r="H249" s="76"/>
      <c r="I249" s="6"/>
      <c r="J249" s="1"/>
    </row>
  </sheetData>
  <sheetProtection password="CC69" sheet="1" objects="1" scenarios="1" formatCells="0" formatColumns="0" formatRows="0" insertColumns="0" insertRows="0" insertHyperlinks="0" deleteColumns="0" deleteRows="0" selectLockedCells="1"/>
  <mergeCells count="257">
    <mergeCell ref="H192:I192"/>
    <mergeCell ref="B193:J193"/>
    <mergeCell ref="C217:D217"/>
    <mergeCell ref="B214:J214"/>
    <mergeCell ref="C171:D171"/>
    <mergeCell ref="C173:D173"/>
    <mergeCell ref="C208:D208"/>
    <mergeCell ref="C209:D209"/>
    <mergeCell ref="C195:D195"/>
    <mergeCell ref="C186:D186"/>
    <mergeCell ref="C183:D183"/>
    <mergeCell ref="B201:J201"/>
    <mergeCell ref="C174:D174"/>
    <mergeCell ref="C175:D175"/>
    <mergeCell ref="C176:D176"/>
    <mergeCell ref="C177:D177"/>
    <mergeCell ref="C206:D206"/>
    <mergeCell ref="C204:D204"/>
    <mergeCell ref="C197:D197"/>
    <mergeCell ref="C212:D212"/>
    <mergeCell ref="C213:D213"/>
    <mergeCell ref="C210:D210"/>
    <mergeCell ref="C172:D172"/>
    <mergeCell ref="B211:J211"/>
    <mergeCell ref="C198:D198"/>
    <mergeCell ref="B192:D192"/>
    <mergeCell ref="C230:D230"/>
    <mergeCell ref="H232:I232"/>
    <mergeCell ref="C223:D223"/>
    <mergeCell ref="C224:D224"/>
    <mergeCell ref="C226:D226"/>
    <mergeCell ref="C228:D228"/>
    <mergeCell ref="C229:D229"/>
    <mergeCell ref="C218:D218"/>
    <mergeCell ref="C220:D220"/>
    <mergeCell ref="C221:D221"/>
    <mergeCell ref="C222:D222"/>
    <mergeCell ref="C225:D225"/>
    <mergeCell ref="C231:D231"/>
    <mergeCell ref="B219:J219"/>
    <mergeCell ref="B227:J227"/>
    <mergeCell ref="L89:O94"/>
    <mergeCell ref="B90:J90"/>
    <mergeCell ref="C200:D200"/>
    <mergeCell ref="C169:D169"/>
    <mergeCell ref="C170:D170"/>
    <mergeCell ref="H189:I189"/>
    <mergeCell ref="B185:J185"/>
    <mergeCell ref="C180:D180"/>
    <mergeCell ref="C181:D181"/>
    <mergeCell ref="C182:D182"/>
    <mergeCell ref="C179:D179"/>
    <mergeCell ref="C115:D115"/>
    <mergeCell ref="C194:D194"/>
    <mergeCell ref="C159:D159"/>
    <mergeCell ref="C153:D153"/>
    <mergeCell ref="C154:D154"/>
    <mergeCell ref="C155:D155"/>
    <mergeCell ref="C156:D156"/>
    <mergeCell ref="C184:D184"/>
    <mergeCell ref="C187:D187"/>
    <mergeCell ref="C196:D196"/>
    <mergeCell ref="C199:D199"/>
    <mergeCell ref="B103:J103"/>
    <mergeCell ref="B111:J111"/>
    <mergeCell ref="C77:D77"/>
    <mergeCell ref="C78:D78"/>
    <mergeCell ref="C79:D79"/>
    <mergeCell ref="C80:D80"/>
    <mergeCell ref="B81:J81"/>
    <mergeCell ref="C92:D92"/>
    <mergeCell ref="C93:D93"/>
    <mergeCell ref="C94:D94"/>
    <mergeCell ref="C188:D188"/>
    <mergeCell ref="C87:D87"/>
    <mergeCell ref="C157:D157"/>
    <mergeCell ref="C158:D158"/>
    <mergeCell ref="C132:D132"/>
    <mergeCell ref="C131:D131"/>
    <mergeCell ref="C126:D126"/>
    <mergeCell ref="C128:D128"/>
    <mergeCell ref="C129:D129"/>
    <mergeCell ref="C160:D160"/>
    <mergeCell ref="C151:D151"/>
    <mergeCell ref="C96:D96"/>
    <mergeCell ref="C91:D91"/>
    <mergeCell ref="B98:J98"/>
    <mergeCell ref="C117:D117"/>
    <mergeCell ref="C119:D119"/>
    <mergeCell ref="L79:O84"/>
    <mergeCell ref="C148:D148"/>
    <mergeCell ref="C141:D141"/>
    <mergeCell ref="C110:D110"/>
    <mergeCell ref="C113:D113"/>
    <mergeCell ref="C116:D116"/>
    <mergeCell ref="C112:D112"/>
    <mergeCell ref="C167:D167"/>
    <mergeCell ref="C168:D168"/>
    <mergeCell ref="C108:D108"/>
    <mergeCell ref="B114:J114"/>
    <mergeCell ref="C161:D161"/>
    <mergeCell ref="C162:D162"/>
    <mergeCell ref="C95:D95"/>
    <mergeCell ref="C118:D118"/>
    <mergeCell ref="C163:D163"/>
    <mergeCell ref="C164:D164"/>
    <mergeCell ref="C165:D165"/>
    <mergeCell ref="C166:D166"/>
    <mergeCell ref="C106:D106"/>
    <mergeCell ref="C152:D152"/>
    <mergeCell ref="C150:D150"/>
    <mergeCell ref="C145:D145"/>
    <mergeCell ref="C88:D88"/>
    <mergeCell ref="E2:I2"/>
    <mergeCell ref="B3:J3"/>
    <mergeCell ref="L3:O3"/>
    <mergeCell ref="B5:J5"/>
    <mergeCell ref="L4:O4"/>
    <mergeCell ref="L11:N11"/>
    <mergeCell ref="C30:D30"/>
    <mergeCell ref="L13:O14"/>
    <mergeCell ref="C32:D32"/>
    <mergeCell ref="L8:N8"/>
    <mergeCell ref="C16:D16"/>
    <mergeCell ref="O16:O17"/>
    <mergeCell ref="C17:D17"/>
    <mergeCell ref="L16:N17"/>
    <mergeCell ref="B4:J4"/>
    <mergeCell ref="H6:I6"/>
    <mergeCell ref="O18:O19"/>
    <mergeCell ref="O20:O21"/>
    <mergeCell ref="C23:D23"/>
    <mergeCell ref="C27:D27"/>
    <mergeCell ref="L18:N19"/>
    <mergeCell ref="L5:O5"/>
    <mergeCell ref="L7:N7"/>
    <mergeCell ref="L9:N9"/>
    <mergeCell ref="L52:O57"/>
    <mergeCell ref="C49:D49"/>
    <mergeCell ref="C69:D69"/>
    <mergeCell ref="L6:N6"/>
    <mergeCell ref="C6:D6"/>
    <mergeCell ref="L10:M10"/>
    <mergeCell ref="C31:D31"/>
    <mergeCell ref="C8:D8"/>
    <mergeCell ref="C10:D10"/>
    <mergeCell ref="C11:D11"/>
    <mergeCell ref="C12:D12"/>
    <mergeCell ref="C13:D13"/>
    <mergeCell ref="C14:D14"/>
    <mergeCell ref="C15:D15"/>
    <mergeCell ref="L20:N21"/>
    <mergeCell ref="B37:J37"/>
    <mergeCell ref="L25:O30"/>
    <mergeCell ref="C34:D34"/>
    <mergeCell ref="C19:D19"/>
    <mergeCell ref="C18:D18"/>
    <mergeCell ref="C21:D21"/>
    <mergeCell ref="C20:D20"/>
    <mergeCell ref="C35:D35"/>
    <mergeCell ref="C25:D25"/>
    <mergeCell ref="C33:D33"/>
    <mergeCell ref="C29:D29"/>
    <mergeCell ref="C28:D28"/>
    <mergeCell ref="C89:D89"/>
    <mergeCell ref="C70:D70"/>
    <mergeCell ref="B7:J7"/>
    <mergeCell ref="C72:D72"/>
    <mergeCell ref="C73:D73"/>
    <mergeCell ref="C62:D62"/>
    <mergeCell ref="B22:J22"/>
    <mergeCell ref="C76:D76"/>
    <mergeCell ref="C86:D86"/>
    <mergeCell ref="C47:D47"/>
    <mergeCell ref="C46:D46"/>
    <mergeCell ref="C44:D44"/>
    <mergeCell ref="B48:J48"/>
    <mergeCell ref="C63:D63"/>
    <mergeCell ref="C64:D64"/>
    <mergeCell ref="C66:D66"/>
    <mergeCell ref="C67:D67"/>
    <mergeCell ref="C68:D68"/>
    <mergeCell ref="C59:D59"/>
    <mergeCell ref="C60:D60"/>
    <mergeCell ref="C50:D50"/>
    <mergeCell ref="C9:D9"/>
    <mergeCell ref="C36:D36"/>
    <mergeCell ref="C24:D24"/>
    <mergeCell ref="C26:D26"/>
    <mergeCell ref="C146:D146"/>
    <mergeCell ref="C147:D147"/>
    <mergeCell ref="B120:J120"/>
    <mergeCell ref="B127:J127"/>
    <mergeCell ref="C143:D143"/>
    <mergeCell ref="C144:D144"/>
    <mergeCell ref="C121:D121"/>
    <mergeCell ref="C97:D97"/>
    <mergeCell ref="C105:D105"/>
    <mergeCell ref="C99:D99"/>
    <mergeCell ref="C102:D102"/>
    <mergeCell ref="C104:D104"/>
    <mergeCell ref="C100:D100"/>
    <mergeCell ref="C109:D109"/>
    <mergeCell ref="C107:D107"/>
    <mergeCell ref="C83:D83"/>
    <mergeCell ref="C84:D84"/>
    <mergeCell ref="C85:D85"/>
    <mergeCell ref="C82:D82"/>
    <mergeCell ref="C101:D101"/>
    <mergeCell ref="B234:J239"/>
    <mergeCell ref="B178:J178"/>
    <mergeCell ref="B207:J207"/>
    <mergeCell ref="C130:D130"/>
    <mergeCell ref="C142:D142"/>
    <mergeCell ref="C122:D122"/>
    <mergeCell ref="C123:D123"/>
    <mergeCell ref="C124:D124"/>
    <mergeCell ref="C137:D137"/>
    <mergeCell ref="C138:D138"/>
    <mergeCell ref="C139:D139"/>
    <mergeCell ref="C140:D140"/>
    <mergeCell ref="C135:D135"/>
    <mergeCell ref="C136:D136"/>
    <mergeCell ref="C215:D215"/>
    <mergeCell ref="C216:D216"/>
    <mergeCell ref="B191:J191"/>
    <mergeCell ref="C134:D134"/>
    <mergeCell ref="C125:D125"/>
    <mergeCell ref="B149:J149"/>
    <mergeCell ref="C133:D133"/>
    <mergeCell ref="C202:D202"/>
    <mergeCell ref="C203:D203"/>
    <mergeCell ref="C205:D205"/>
    <mergeCell ref="L34:O39"/>
    <mergeCell ref="L70:O75"/>
    <mergeCell ref="L61:O66"/>
    <mergeCell ref="L43:O48"/>
    <mergeCell ref="C52:D52"/>
    <mergeCell ref="C53:D53"/>
    <mergeCell ref="C54:D54"/>
    <mergeCell ref="C51:D51"/>
    <mergeCell ref="C58:D58"/>
    <mergeCell ref="C61:D61"/>
    <mergeCell ref="C75:D75"/>
    <mergeCell ref="C55:D55"/>
    <mergeCell ref="C56:D56"/>
    <mergeCell ref="C57:D57"/>
    <mergeCell ref="B65:J65"/>
    <mergeCell ref="B74:J74"/>
    <mergeCell ref="C43:D43"/>
    <mergeCell ref="C42:D42"/>
    <mergeCell ref="C41:D41"/>
    <mergeCell ref="B40:J40"/>
    <mergeCell ref="C38:D38"/>
    <mergeCell ref="C39:D39"/>
    <mergeCell ref="C71:D71"/>
    <mergeCell ref="B45:J45"/>
  </mergeCells>
  <hyperlinks>
    <hyperlink ref="L3" r:id="rId1" display="CHECK OUR PRODUCT IMAGES AND DETAILS CLICK THIS WEBSITE LINK www.amazingcrackers.in"/>
  </hyperlinks>
  <printOptions horizontalCentered="1"/>
  <pageMargins left="0.46" right="0.39" top="1" bottom="0.88" header="0.511811023622047" footer="0.86"/>
  <pageSetup paperSize="9" scale="74" firstPageNumber="0" fitToHeight="6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Price List - 2024</vt:lpstr>
      <vt:lpstr>'Price List - 2024'!__xlnm.Print_Area</vt:lpstr>
      <vt:lpstr>'Price List - 2024'!Excel_BuiltIn__FilterDatabase</vt:lpstr>
      <vt:lpstr>'Price List - 2024'!Print_Area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rajan</dc:creator>
  <cp:lastModifiedBy>SASHWATH</cp:lastModifiedBy>
  <cp:revision>0</cp:revision>
  <cp:lastPrinted>2024-08-09T13:39:26Z</cp:lastPrinted>
  <dcterms:created xsi:type="dcterms:W3CDTF">2011-07-10T06:52:10Z</dcterms:created>
  <dcterms:modified xsi:type="dcterms:W3CDTF">2024-08-16T11:26:27Z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547319</vt:lpwstr>
  </property>
  <property fmtid="{D5CDD505-2E9C-101B-9397-08002B2CF9AE}" pid="3" name="NXPowerLiteSettings">
    <vt:lpwstr>C7000400038000</vt:lpwstr>
  </property>
  <property fmtid="{D5CDD505-2E9C-101B-9397-08002B2CF9AE}" pid="4" name="NXPowerLiteVersion">
    <vt:lpwstr>S10.2.0</vt:lpwstr>
  </property>
  <property fmtid="{D5CDD505-2E9C-101B-9397-08002B2CF9AE}" pid="5" name="NXTAG2">
    <vt:lpwstr>0008001e0b0000000000010290110207f7000400038000</vt:lpwstr>
  </property>
</Properties>
</file>